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NCL098\Desktop\未報告\▲10.20まで_09.13_【追加作業依頼】令和元年度財政状況資料集の作成について（公会計分）\"/>
    </mc:Choice>
  </mc:AlternateContent>
  <bookViews>
    <workbookView xWindow="0" yWindow="0" windowWidth="15360" windowHeight="7635" tabRatio="8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<sst xmlns="http://schemas.openxmlformats.org/spreadsheetml/2006/main" count="1149" uniqueCount="613">
  <si>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</si>
  <si>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</si>
  <si>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</si>
  <si>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</si>
  <si>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</si>
  <si>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</si>
  <si>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</si>
  <si>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</si>
  <si>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</si>
  <si>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</si>
  <si>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</si>
  <si>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</si>
  <si>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</si>
  <si>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</si>
  <si>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</si>
  <si>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</si>
  <si>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</si>
  <si>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</si>
  <si>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</si>
  <si>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</si>
  <si>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</si>
  <si>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</si>
  <si>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</si>
  <si>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</si>
  <si>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</si>
  <si>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</si>
  <si>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</si>
  <si>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</si>
  <si>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</si>
  <si>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</si>
  <si>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</si>
  <si>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</si>
  <si>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</si>
  <si>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</si>
  <si>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</si>
  <si>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</si>
  <si>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</si>
  <si>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</si>
  <si>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</si>
  <si>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</si>
  <si>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</si>
  <si>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</si>
  <si>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</si>
  <si>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</si>
  <si>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</si>
  <si>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</si>
  <si>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</si>
  <si>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</si>
  <si>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</si>
  <si>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</si>
  <si>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</si>
  <si>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</si>
  <si>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</si>
  <si>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</si>
  <si>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</si>
  <si>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</si>
  <si>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</si>
  <si>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</si>
  <si>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</si>
  <si>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</si>
  <si>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</si>
  <si>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</si>
  <si>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</si>
  <si>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</si>
  <si>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</si>
  <si>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</si>
  <si>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</si>
  <si>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</si>
  <si>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</si>
  <si>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</si>
  <si>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</si>
  <si>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</si>
  <si>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</si>
  <si>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</si>
  <si>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</si>
  <si>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</si>
  <si>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</si>
  <si>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</si>
  <si>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</si>
  <si>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</si>
  <si>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</si>
  <si>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</si>
  <si>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</si>
  <si>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</si>
  <si>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</si>
  <si>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</si>
  <si>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</si>
  <si>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</si>
  <si>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</si>
  <si>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</si>
  <si>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</si>
  <si>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</si>
  <si>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</si>
  <si>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</si>
  <si>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</si>
  <si>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</si>
  <si>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</si>
  <si>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金山町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</si>
  <si>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</si>
  <si>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</si>
  <si>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</si>
  <si>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</si>
  <si>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</si>
  <si>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</si>
  <si>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</si>
  <si>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</si>
  <si>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</si>
  <si>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</si>
  <si>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</si>
  <si>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</si>
  <si>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</si>
  <si>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</si>
  <si>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</si>
  <si>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</si>
  <si>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</si>
  <si>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</si>
  <si>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</si>
  <si>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</si>
  <si>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</si>
  <si>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</si>
  <si>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</si>
  <si>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</si>
  <si>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</si>
  <si>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</si>
  <si>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</si>
  <si>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</si>
  <si>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</si>
  <si>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</si>
  <si>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</si>
  <si>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</si>
  <si>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</si>
  <si>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</si>
  <si>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</si>
  <si>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</si>
  <si>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</si>
  <si>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</si>
  <si>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</si>
  <si>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</si>
  <si>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</si>
  <si>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</si>
  <si>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</si>
  <si>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</si>
  <si>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</si>
  <si>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</si>
  <si>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</si>
  <si>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</si>
  <si>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</si>
  <si>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</si>
  <si>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</si>
  <si>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</si>
  <si>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</si>
  <si>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</si>
  <si>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-3.7</t>
    <phoneticPr fontId="5"/>
  </si>
  <si>
    <t>基準財政需要額</t>
    <phoneticPr fontId="25"/>
  </si>
  <si>
    <t>うち日本人(％)</t>
    <phoneticPr fontId="5"/>
  </si>
  <si>
    <t>-3.9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</si>
  <si>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</si>
  <si>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</si>
  <si>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</si>
  <si>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</si>
  <si>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</si>
  <si>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</si>
  <si>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</si>
  <si>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</si>
  <si>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</si>
  <si>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</si>
  <si>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</si>
  <si>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</si>
  <si>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</si>
  <si>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</si>
  <si>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</si>
  <si>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</si>
  <si>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</si>
  <si>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</si>
  <si>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</si>
  <si>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</si>
  <si>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</si>
  <si>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</si>
  <si>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</si>
  <si>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</si>
  <si>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</si>
  <si>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</si>
  <si>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</si>
  <si>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</si>
  <si>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</si>
  <si>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</si>
  <si>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</si>
  <si>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</si>
  <si>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</si>
  <si>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</si>
  <si>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</si>
  <si>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</si>
  <si>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</si>
  <si>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</si>
  <si>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</si>
  <si>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</si>
  <si>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</si>
  <si>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</si>
  <si>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</si>
  <si>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</si>
  <si>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</si>
  <si>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</si>
  <si>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</si>
  <si>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</si>
  <si>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</si>
  <si>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</si>
  <si>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</si>
  <si>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</si>
  <si>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</si>
  <si>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</si>
  <si>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</si>
  <si>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</si>
  <si>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</si>
  <si>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</si>
  <si>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</si>
  <si>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</si>
  <si>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</si>
  <si>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福島県金山町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</si>
  <si>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</si>
  <si>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</si>
  <si>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</si>
  <si>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</si>
  <si>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</si>
  <si>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</si>
  <si>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</si>
  <si>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</si>
  <si>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</si>
  <si>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</si>
  <si>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</si>
  <si>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</si>
  <si>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</si>
  <si>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</si>
  <si>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</si>
  <si>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</si>
  <si>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</si>
  <si>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</si>
  <si>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</si>
  <si>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</si>
  <si>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</si>
  <si>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</si>
  <si>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</si>
  <si>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</si>
  <si>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</si>
  <si>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</si>
  <si>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</si>
  <si>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</si>
  <si>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</si>
  <si>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</si>
  <si>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</si>
  <si>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</si>
  <si>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</si>
  <si>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</si>
  <si>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</si>
  <si>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</si>
  <si>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</si>
  <si>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</si>
  <si>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</si>
  <si>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</si>
  <si>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</si>
  <si>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</si>
  <si>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</si>
  <si>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</si>
  <si>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</si>
  <si>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t>
    <phoneticPr fontId="5"/>
  </si>
  <si>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</si>
  <si>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</si>
  <si>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</si>
  <si>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</si>
  <si>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</si>
  <si>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</si>
  <si>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</si>
  <si>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</si>
  <si>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</si>
  <si>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</si>
  <si>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</si>
  <si>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</si>
  <si>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</si>
  <si>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</si>
  <si>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</si>
  <si>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</si>
  <si>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</si>
  <si>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</si>
  <si>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</si>
  <si>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</si>
  <si>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</si>
  <si>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</si>
  <si>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</si>
  <si>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</si>
  <si>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</si>
  <si>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</si>
  <si>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</si>
  <si>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</si>
  <si>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</si>
  <si>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</si>
  <si>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</si>
  <si>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</si>
  <si>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</si>
  <si>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</si>
  <si>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</si>
  <si>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</si>
  <si>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</si>
  <si>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</si>
  <si>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</si>
  <si>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</si>
  <si>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</si>
  <si>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</si>
  <si>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</si>
  <si>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</si>
  <si>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</si>
  <si>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</si>
  <si>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</si>
  <si>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</si>
  <si>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</si>
  <si>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</si>
  <si>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</si>
  <si>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</si>
  <si>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</si>
  <si>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</si>
  <si>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</si>
  <si>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</si>
  <si>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</si>
  <si>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</si>
  <si>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</si>
  <si>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</si>
  <si>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</si>
  <si>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</si>
  <si>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</si>
  <si>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</si>
  <si>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</si>
  <si>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</si>
  <si>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</si>
  <si>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</si>
  <si>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</si>
  <si>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</si>
  <si>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</si>
  <si>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</si>
  <si>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</si>
  <si>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</si>
  <si>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</si>
  <si>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</si>
  <si>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</si>
  <si>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</si>
  <si>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</si>
  <si>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</si>
  <si>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</si>
  <si>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</si>
  <si>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</si>
  <si>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</si>
  <si>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</si>
  <si>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</si>
  <si>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</si>
  <si>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</si>
  <si>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</si>
  <si>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</si>
  <si>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</si>
  <si>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</si>
  <si>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</si>
  <si>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</si>
  <si>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</si>
  <si>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</si>
  <si>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</si>
  <si>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</si>
  <si>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</si>
  <si>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</si>
  <si>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</si>
  <si>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</si>
  <si>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</si>
  <si>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</si>
  <si>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</si>
  <si>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</si>
  <si>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</si>
  <si>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</si>
  <si>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福島県金山町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</si>
  <si>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</si>
  <si>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</si>
  <si>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</si>
  <si>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</si>
  <si>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</si>
  <si>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</si>
  <si>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</si>
  <si>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</si>
  <si>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</si>
  <si>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</si>
  <si>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</si>
  <si>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</si>
  <si>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</si>
  <si>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</si>
  <si>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</si>
  <si>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</si>
  <si>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</si>
  <si>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</si>
  <si>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</si>
  <si>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</si>
  <si>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</si>
  <si>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</si>
  <si>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</si>
  <si>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</si>
  <si>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</si>
  <si>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</si>
  <si>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</si>
  <si>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</si>
  <si>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</si>
  <si>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</si>
  <si>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</si>
  <si>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</si>
  <si>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</si>
  <si>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</si>
  <si>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</si>
  <si>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</si>
  <si>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</si>
  <si>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</si>
  <si>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簡易水道事業特別会計</t>
    <phoneticPr fontId="5"/>
  </si>
  <si>
    <t>法非適用企業</t>
    <phoneticPr fontId="5"/>
  </si>
  <si>
    <t>農業集落排水事業特別会計</t>
    <phoneticPr fontId="5"/>
  </si>
  <si>
    <t>法非適用企業</t>
    <phoneticPr fontId="5"/>
  </si>
  <si>
    <t>特定地域生活排水処理事業特別会計</t>
    <phoneticPr fontId="5"/>
  </si>
  <si>
    <t>特定環境保全公共下水道事業特別会計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</si>
  <si>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</si>
  <si>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</si>
  <si>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</si>
  <si>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</si>
  <si>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</si>
  <si>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</si>
  <si>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</si>
  <si>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</si>
  <si>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</si>
  <si>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</si>
  <si>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</si>
  <si>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</si>
  <si>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</si>
  <si>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</si>
  <si>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</si>
  <si>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</si>
  <si>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</si>
  <si>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</si>
  <si>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</si>
  <si>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</si>
  <si>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</si>
  <si>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</si>
  <si>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</si>
  <si>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</si>
  <si>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</si>
  <si>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</si>
  <si>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</si>
  <si>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</si>
  <si>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</si>
  <si>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</si>
  <si>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</si>
  <si>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</si>
  <si>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</si>
  <si>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</si>
  <si>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</si>
  <si>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</si>
  <si>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</si>
  <si>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</si>
  <si>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</si>
  <si>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</si>
  <si>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</si>
  <si>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</si>
  <si>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</si>
  <si>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</si>
  <si>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</si>
  <si>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</si>
  <si>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</si>
  <si>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</si>
  <si>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</si>
  <si>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</si>
  <si>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</si>
  <si>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</si>
  <si>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</si>
  <si>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</si>
  <si>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</si>
  <si>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</si>
  <si>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</si>
  <si>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</si>
  <si>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</si>
  <si>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簡易水道事業特別会計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</si>
  <si>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</si>
  <si>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</si>
  <si>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</si>
  <si>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</si>
  <si>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</si>
  <si>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</si>
  <si>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</si>
  <si>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</si>
  <si>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</si>
  <si>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</si>
  <si>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</si>
  <si>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</si>
  <si>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</si>
  <si>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</si>
  <si>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</si>
  <si>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</si>
  <si>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</si>
  <si>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</si>
  <si>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</si>
  <si>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</si>
  <si>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</si>
  <si>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</si>
  <si>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</si>
  <si>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</si>
  <si>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</si>
  <si>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</si>
  <si>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</si>
  <si>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</si>
  <si>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</si>
  <si>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</si>
  <si>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</si>
  <si>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</si>
  <si>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</si>
  <si>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</si>
  <si>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</si>
  <si>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</si>
  <si>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</si>
  <si>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</si>
  <si>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</si>
  <si>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</si>
  <si>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</si>
  <si>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</si>
  <si>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</si>
  <si>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</si>
  <si>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</si>
  <si>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</si>
  <si>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</si>
  <si>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</si>
  <si>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</si>
  <si>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</si>
  <si>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</si>
  <si>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</si>
  <si>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</si>
  <si>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</si>
  <si>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</si>
  <si>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</si>
  <si>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</si>
  <si>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</si>
  <si>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</si>
  <si>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</si>
  <si>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</si>
  <si>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</si>
  <si>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</si>
  <si>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</si>
  <si>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</si>
  <si>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</si>
  <si>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</si>
  <si>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</si>
  <si>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</si>
  <si>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</si>
  <si>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</si>
  <si>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</si>
  <si>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</si>
  <si>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</si>
  <si>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</si>
  <si>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</si>
  <si>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</si>
  <si>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</si>
  <si>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</si>
  <si>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</si>
  <si>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</si>
  <si>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</si>
  <si>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</si>
  <si>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</si>
  <si>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</si>
  <si>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</si>
  <si>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</si>
  <si>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</si>
  <si>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4.12</t>
  </si>
  <si>
    <t>▲ 4.10</t>
  </si>
  <si>
    <t>一般会計</t>
  </si>
  <si>
    <t>介護保険特別会計</t>
  </si>
  <si>
    <t>国民健康保険特別会計（事業勘定）</t>
  </si>
  <si>
    <t>簡易水道事業特別会計</t>
  </si>
  <si>
    <t>後期高齢者医療特別会計</t>
  </si>
  <si>
    <t>国民健康保険特別会計（施設勘定）</t>
  </si>
  <si>
    <t>農業集落排水事業特別会計</t>
  </si>
  <si>
    <t>特定地域生活排水処理事業特別会計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</si>
  <si>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</si>
  <si>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</si>
  <si>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</si>
  <si>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</si>
  <si>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</si>
  <si>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</si>
  <si>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</si>
  <si>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</si>
  <si>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会津若松地方広域市町村圏整備組合　一般会計</t>
    <rPh sb="0" eb="16">
      <t>ア</t>
    </rPh>
    <rPh sb="17" eb="19">
      <t>イッパン</t>
    </rPh>
    <rPh sb="19" eb="21">
      <t>カイケイ</t>
    </rPh>
    <phoneticPr fontId="5"/>
  </si>
  <si>
    <t>会津若松地方広域市町村圏整備組合水道用水供給事業会計</t>
  </si>
  <si>
    <t>総合事務組合　一般会計</t>
    <rPh sb="0" eb="2">
      <t>ソウゴウ</t>
    </rPh>
    <rPh sb="2" eb="4">
      <t>ジム</t>
    </rPh>
    <rPh sb="4" eb="6">
      <t>クミアイ</t>
    </rPh>
    <rPh sb="7" eb="9">
      <t>イッパン</t>
    </rPh>
    <rPh sb="9" eb="11">
      <t>カイケイ</t>
    </rPh>
    <phoneticPr fontId="5"/>
  </si>
  <si>
    <t>総合事務組合　消防保障等特別会計</t>
    <rPh sb="0" eb="2">
      <t>ソウゴウ</t>
    </rPh>
    <rPh sb="2" eb="4">
      <t>ジム</t>
    </rPh>
    <rPh sb="4" eb="6">
      <t>クミアイ</t>
    </rPh>
    <rPh sb="7" eb="9">
      <t>ショウボウ</t>
    </rPh>
    <rPh sb="9" eb="12">
      <t>ホショウトウ</t>
    </rPh>
    <rPh sb="12" eb="14">
      <t>トクベツ</t>
    </rPh>
    <rPh sb="14" eb="16">
      <t>カイケイ</t>
    </rPh>
    <phoneticPr fontId="5"/>
  </si>
  <si>
    <t>総合事務組合　消防賞じゅつ特別会計</t>
    <rPh sb="0" eb="6">
      <t>ソウゴウジムクミアイ</t>
    </rPh>
    <rPh sb="7" eb="9">
      <t>ショウボウ</t>
    </rPh>
    <rPh sb="9" eb="10">
      <t>ショウ</t>
    </rPh>
    <rPh sb="13" eb="15">
      <t>トクベツ</t>
    </rPh>
    <rPh sb="15" eb="17">
      <t>カイケイ</t>
    </rPh>
    <phoneticPr fontId="5"/>
  </si>
  <si>
    <t>総合事務組合　非常勤職員公務員災害補償特別会計</t>
    <rPh sb="0" eb="6">
      <t>ソウゴウジムクミアイ</t>
    </rPh>
    <rPh sb="7" eb="10">
      <t>ヒジョウキン</t>
    </rPh>
    <rPh sb="10" eb="12">
      <t>ショクイン</t>
    </rPh>
    <rPh sb="12" eb="15">
      <t>コウムイン</t>
    </rPh>
    <rPh sb="15" eb="17">
      <t>サイガイ</t>
    </rPh>
    <rPh sb="17" eb="19">
      <t>ホショウ</t>
    </rPh>
    <rPh sb="19" eb="21">
      <t>トクベツ</t>
    </rPh>
    <rPh sb="21" eb="23">
      <t>カイケイ</t>
    </rPh>
    <phoneticPr fontId="5"/>
  </si>
  <si>
    <t>総合事務組合　自治会館管理特別会計</t>
    <rPh sb="0" eb="2">
      <t>ソウゴウ</t>
    </rPh>
    <rPh sb="2" eb="4">
      <t>ジム</t>
    </rPh>
    <rPh sb="4" eb="6">
      <t>クミアイ</t>
    </rPh>
    <rPh sb="7" eb="9">
      <t>ジチ</t>
    </rPh>
    <rPh sb="9" eb="11">
      <t>カイカン</t>
    </rPh>
    <rPh sb="11" eb="13">
      <t>カンリ</t>
    </rPh>
    <rPh sb="13" eb="15">
      <t>トクベツ</t>
    </rPh>
    <rPh sb="15" eb="17">
      <t>カイケイ</t>
    </rPh>
    <phoneticPr fontId="5"/>
  </si>
  <si>
    <t>福島県後期高齢者医療広域連合　一般会計</t>
    <rPh sb="0" eb="3">
      <t>フクシマケン</t>
    </rPh>
    <rPh sb="3" eb="5">
      <t>コウキ</t>
    </rPh>
    <rPh sb="5" eb="8">
      <t>コウレイシャ</t>
    </rPh>
    <rPh sb="8" eb="10">
      <t>イリョウ</t>
    </rPh>
    <rPh sb="10" eb="12">
      <t>コウイキ</t>
    </rPh>
    <rPh sb="12" eb="14">
      <t>レンゴウ</t>
    </rPh>
    <rPh sb="15" eb="17">
      <t>イッパン</t>
    </rPh>
    <rPh sb="17" eb="19">
      <t>カイケイ</t>
    </rPh>
    <phoneticPr fontId="5"/>
  </si>
  <si>
    <t>福島県後期高齢者医療広域連合　後期高齢者医療特別会計</t>
    <rPh sb="0" eb="3">
      <t>フクシマケン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</si>
  <si>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t>
    <phoneticPr fontId="2"/>
  </si>
  <si>
    <t>（株）会津かねやま</t>
    <rPh sb="0" eb="3">
      <t>カブ</t>
    </rPh>
    <rPh sb="3" eb="5">
      <t>アイヅ</t>
    </rPh>
    <phoneticPr fontId="5"/>
  </si>
  <si>
    <t>（株）奥会津大自然</t>
    <rPh sb="0" eb="3">
      <t>カブ</t>
    </rPh>
    <rPh sb="3" eb="6">
      <t>オクアイヅ</t>
    </rPh>
    <rPh sb="6" eb="9">
      <t>ダイシゼン</t>
    </rPh>
    <phoneticPr fontId="5"/>
  </si>
  <si>
    <t>公共施設整備基金</t>
    <rPh sb="0" eb="2">
      <t>コウキョウ</t>
    </rPh>
    <rPh sb="2" eb="4">
      <t>シセツ</t>
    </rPh>
    <rPh sb="4" eb="6">
      <t>セイビ</t>
    </rPh>
    <rPh sb="6" eb="8">
      <t>キキン</t>
    </rPh>
    <phoneticPr fontId="5"/>
  </si>
  <si>
    <t>少子化対策基金</t>
    <rPh sb="0" eb="3">
      <t>ショウシカ</t>
    </rPh>
    <rPh sb="3" eb="5">
      <t>タイサク</t>
    </rPh>
    <rPh sb="5" eb="7">
      <t>キキン</t>
    </rPh>
    <phoneticPr fontId="5"/>
  </si>
  <si>
    <t>災害対策基金</t>
    <rPh sb="0" eb="2">
      <t>サイガイ</t>
    </rPh>
    <rPh sb="2" eb="4">
      <t>タイサク</t>
    </rPh>
    <rPh sb="4" eb="6">
      <t>キキン</t>
    </rPh>
    <phoneticPr fontId="5"/>
  </si>
  <si>
    <t>地域福祉基金</t>
    <rPh sb="0" eb="2">
      <t>チイキ</t>
    </rPh>
    <rPh sb="2" eb="4">
      <t>フクシ</t>
    </rPh>
    <rPh sb="4" eb="6">
      <t>キキン</t>
    </rPh>
    <phoneticPr fontId="5"/>
  </si>
  <si>
    <t>水産業振興基金</t>
    <rPh sb="0" eb="3">
      <t>スイサンギョウ</t>
    </rPh>
    <rPh sb="3" eb="5">
      <t>シンコウ</t>
    </rPh>
    <rPh sb="5" eb="7">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</si>
  <si>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</si>
  <si>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</si>
  <si>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</si>
  <si>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類似団体平均値同様に「比率なし」となったが、財政規模の小さい当町においては、大型建設事業等に伴う新規借入や事業執行に伴う特定目的基金の取崩しが、直ちに当該指標に現れてくるため、今後とも引き続き償還計画等を充分に考慮したうえで財政計画を策定し、それに伴う事業執行に努める。有形固定資産減価償却率については、令和元年度決算において63.1％となり、類似団体平均を上回っている。全体的に施設の老朽化が進んでおり、これまでのような修繕のみだけでなく、今後は長寿命化や最適化、除却についても検討していく必要がある。</t>
    <rPh sb="165" eb="167">
      <t>レイワ</t>
    </rPh>
    <rPh sb="242" eb="245">
      <t>サイテキカ</t>
    </rPh>
    <rPh sb="246" eb="248">
      <t>ジョキャク</t>
    </rPh>
    <rPh sb="253" eb="255">
      <t>ケントウ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</si>
  <si>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</si>
  <si>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</si>
  <si>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</si>
  <si>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</si>
  <si>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</si>
  <si>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</si>
  <si>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令和元年度決算においては、将来負担比率は類似団体平均値同様に「比率なし」、実質公債費比率は4.5％で類似団体平均値を下回っている。しかし財政規模の小さい当町においては、大型建設事業等に伴う新規借入や事業執行に伴う特定目的基金の取崩しが、直ちに当該指標に現れてくるため、今後とも引き続き償還計画等を充分に考慮したうえで財政計画を策定し、それに伴う事業執行に努める。</t>
    <rPh sb="1" eb="3">
      <t>レイワ</t>
    </rPh>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</si>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</sst>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280458</c:v>
                </c:pt>
                <c:pt idx="1">
                  <c:v>237994</c:v>
                </c:pt>
                <c:pt idx="2">
                  <c:v>267911</c:v>
                </c:pt>
                <c:pt idx="3">
                  <c:v>228215</c:v>
                </c:pt>
                <c:pt idx="4">
                  <c:v>264232</c:v>
                </c:pt>
              </c:numCache>
            </c:numRef>
          </c:val>
          <c:smooth val="0"/>
          <c:extLst xmlns:c16r2="http://schemas.microsoft.com/office/drawing/2015/06/chart">
            <c:ext xmlns:c16="http://schemas.microsoft.com/office/drawing/2014/chart" uri="{C3380CC4-5D6E-409C-BE32-E72D297353CC}">
              <c16:uniqueId val="{00000000-B843-4D0F-8F94-8A4C4D5E70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334430</c:v>
                </c:pt>
                <c:pt idx="1">
                  <c:v>274938</c:v>
                </c:pt>
                <c:pt idx="2">
                  <c:v>239104</c:v>
                </c:pt>
                <c:pt idx="3">
                  <c:v>209320</c:v>
                </c:pt>
                <c:pt idx="4">
                  <c:v>279250</c:v>
                </c:pt>
              </c:numCache>
            </c:numRef>
          </c:val>
          <c:smooth val="0"/>
          <c:extLst xmlns:c16r2="http://schemas.microsoft.com/office/drawing/2015/06/chart">
            <c:ext xmlns:c16="http://schemas.microsoft.com/office/drawing/2014/chart" uri="{C3380CC4-5D6E-409C-BE32-E72D297353CC}">
              <c16:uniqueId val="{00000001-B843-4D0F-8F94-8A4C4D5E708C}"/>
            </c:ext>
          </c:extLst>
        </c:ser>
        <c:dLbls>
          <c:showLegendKey val="0"/>
          <c:showVal val="0"/>
          <c:showCatName val="0"/>
          <c:showSerName val="0"/>
          <c:showPercent val="0"/>
          <c:showBubbleSize val="0"/>
        </c:dLbls>
        <c:marker val="1"/>
        <c:smooth val="0"/>
        <c:axId val="338050984"/>
        <c:axId val="338051368"/>
      </c:lineChart>
      <c:catAx>
        <c:axId val="3380509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38051368"/>
        <c:crosses val="autoZero"/>
        <c:auto val="1"/>
        <c:lblAlgn val="ctr"/>
        <c:lblOffset val="100"/>
        <c:tickLblSkip val="1"/>
        <c:tickMarkSkip val="1"/>
        <c:noMultiLvlLbl val="0"/>
      </c:catAx>
      <c:valAx>
        <c:axId val="338051368"/>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380509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9.34</c:v>
                </c:pt>
                <c:pt idx="1">
                  <c:v>9.82</c:v>
                </c:pt>
                <c:pt idx="2">
                  <c:v>10.1</c:v>
                </c:pt>
                <c:pt idx="3">
                  <c:v>8.58</c:v>
                </c:pt>
                <c:pt idx="4">
                  <c:v>7.96</c:v>
                </c:pt>
              </c:numCache>
            </c:numRef>
          </c:val>
          <c:extLst xmlns:c16r2="http://schemas.microsoft.com/office/drawing/2015/06/chart">
            <c:ext xmlns:c16="http://schemas.microsoft.com/office/drawing/2014/chart" uri="{C3380CC4-5D6E-409C-BE32-E72D297353CC}">
              <c16:uniqueId val="{00000000-526A-4E72-BB62-C104E68EB87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53.27</c:v>
                </c:pt>
                <c:pt idx="1">
                  <c:v>60.61</c:v>
                </c:pt>
                <c:pt idx="2">
                  <c:v>60.8</c:v>
                </c:pt>
                <c:pt idx="3">
                  <c:v>64.91</c:v>
                </c:pt>
                <c:pt idx="4">
                  <c:v>62.17</c:v>
                </c:pt>
              </c:numCache>
            </c:numRef>
          </c:val>
          <c:extLst xmlns:c16r2="http://schemas.microsoft.com/office/drawing/2015/06/chart">
            <c:ext xmlns:c16="http://schemas.microsoft.com/office/drawing/2014/chart" uri="{C3380CC4-5D6E-409C-BE32-E72D297353CC}">
              <c16:uniqueId val="{00000001-526A-4E72-BB62-C104E68EB87B}"/>
            </c:ext>
          </c:extLst>
        </c:ser>
        <c:dLbls>
          <c:showLegendKey val="0"/>
          <c:showVal val="0"/>
          <c:showCatName val="0"/>
          <c:showSerName val="0"/>
          <c:showPercent val="0"/>
          <c:showBubbleSize val="0"/>
        </c:dLbls>
        <c:gapWidth val="250"/>
        <c:overlap val="100"/>
        <c:axId val="271192936"/>
        <c:axId val="27119332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5.52</c:v>
                </c:pt>
                <c:pt idx="1">
                  <c:v>3.2</c:v>
                </c:pt>
                <c:pt idx="2">
                  <c:v>-4.12</c:v>
                </c:pt>
                <c:pt idx="3">
                  <c:v>-4.0999999999999996</c:v>
                </c:pt>
                <c:pt idx="4">
                  <c:v>0.79</c:v>
                </c:pt>
              </c:numCache>
            </c:numRef>
          </c:val>
          <c:smooth val="0"/>
          <c:extLst xmlns:c16r2="http://schemas.microsoft.com/office/drawing/2015/06/chart">
            <c:ext xmlns:c16="http://schemas.microsoft.com/office/drawing/2014/chart" uri="{C3380CC4-5D6E-409C-BE32-E72D297353CC}">
              <c16:uniqueId val="{00000002-526A-4E72-BB62-C104E68EB87B}"/>
            </c:ext>
          </c:extLst>
        </c:ser>
        <c:dLbls>
          <c:showLegendKey val="0"/>
          <c:showVal val="0"/>
          <c:showCatName val="0"/>
          <c:showSerName val="0"/>
          <c:showPercent val="0"/>
          <c:showBubbleSize val="0"/>
        </c:dLbls>
        <c:marker val="1"/>
        <c:smooth val="0"/>
        <c:axId val="271192936"/>
        <c:axId val="271193320"/>
      </c:lineChart>
      <c:catAx>
        <c:axId val="271192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71193320"/>
        <c:crosses val="autoZero"/>
        <c:auto val="1"/>
        <c:lblAlgn val="ctr"/>
        <c:lblOffset val="100"/>
        <c:tickLblSkip val="1"/>
        <c:tickMarkSkip val="1"/>
        <c:noMultiLvlLbl val="0"/>
      </c:catAx>
      <c:valAx>
        <c:axId val="2711933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1192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C796-48A9-83E7-13C5A61DDB8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796-48A9-83E7-13C5A61DDB82}"/>
            </c:ext>
          </c:extLst>
        </c:ser>
        <c:ser>
          <c:idx val="2"/>
          <c:order val="2"/>
          <c:tx>
            <c:strRef>
              <c:f>データシート!$A$29</c:f>
              <c:strCache>
                <c:ptCount val="1"/>
                <c:pt idx="0">
                  <c:v>特定地域生活排水処理事業特別会計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C796-48A9-83E7-13C5A61DDB82}"/>
            </c:ext>
          </c:extLst>
        </c:ser>
        <c:ser>
          <c:idx val="3"/>
          <c:order val="3"/>
          <c:tx>
            <c:strRef>
              <c:f>データシート!$A$30</c:f>
              <c:strCache>
                <c:ptCount val="1"/>
                <c:pt idx="0">
                  <c:v>農業集落排水事業特別会計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C796-48A9-83E7-13C5A61DDB82}"/>
            </c:ext>
          </c:extLst>
        </c:ser>
        <c:ser>
          <c:idx val="4"/>
          <c:order val="4"/>
          <c:tx>
            <c:strRef>
              <c:f>データシート!$A$31</c:f>
              <c:strCache>
                <c:ptCount val="1"/>
                <c:pt idx="0">
                  <c:v>国民健康保険特別会計（施設勘定）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C796-48A9-83E7-13C5A61DDB8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c:v>
                </c:pt>
                <c:pt idx="4">
                  <c:v>#N/A</c:v>
                </c:pt>
                <c:pt idx="5">
                  <c:v>0.01</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5-C796-48A9-83E7-13C5A61DDB82}"/>
            </c:ext>
          </c:extLst>
        </c:ser>
        <c:ser>
          <c:idx val="6"/>
          <c:order val="6"/>
          <c:tx>
            <c:strRef>
              <c:f>データシート!$A$33</c:f>
              <c:strCache>
                <c:ptCount val="1"/>
                <c:pt idx="0">
                  <c:v>簡易水道事業特別会計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0.82</c:v>
                </c:pt>
                <c:pt idx="2">
                  <c:v>#N/A</c:v>
                </c:pt>
                <c:pt idx="3">
                  <c:v>0.69</c:v>
                </c:pt>
                <c:pt idx="4">
                  <c:v>#N/A</c:v>
                </c:pt>
                <c:pt idx="5">
                  <c:v>0.74</c:v>
                </c:pt>
                <c:pt idx="6">
                  <c:v>#N/A</c:v>
                </c:pt>
                <c:pt idx="7">
                  <c:v>1.03</c:v>
                </c:pt>
                <c:pt idx="8">
                  <c:v>#N/A</c:v>
                </c:pt>
                <c:pt idx="9">
                  <c:v>1.1499999999999999</c:v>
                </c:pt>
              </c:numCache>
            </c:numRef>
          </c:val>
          <c:extLst xmlns:c16r2="http://schemas.microsoft.com/office/drawing/2015/06/chart">
            <c:ext xmlns:c16="http://schemas.microsoft.com/office/drawing/2014/chart" uri="{C3380CC4-5D6E-409C-BE32-E72D297353CC}">
              <c16:uniqueId val="{00000006-C796-48A9-83E7-13C5A61DDB82}"/>
            </c:ext>
          </c:extLst>
        </c:ser>
        <c:ser>
          <c:idx val="7"/>
          <c:order val="7"/>
          <c:tx>
            <c:strRef>
              <c:f>データシート!$A$34</c:f>
              <c:strCache>
                <c:ptCount val="1"/>
                <c:pt idx="0">
                  <c:v>国民健康保険特別会計（事業勘定）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2.65</c:v>
                </c:pt>
                <c:pt idx="2">
                  <c:v>#N/A</c:v>
                </c:pt>
                <c:pt idx="3">
                  <c:v>3.03</c:v>
                </c:pt>
                <c:pt idx="4">
                  <c:v>#N/A</c:v>
                </c:pt>
                <c:pt idx="5">
                  <c:v>3.32</c:v>
                </c:pt>
                <c:pt idx="6">
                  <c:v>#N/A</c:v>
                </c:pt>
                <c:pt idx="7">
                  <c:v>1.56</c:v>
                </c:pt>
                <c:pt idx="8">
                  <c:v>#N/A</c:v>
                </c:pt>
                <c:pt idx="9">
                  <c:v>1.21</c:v>
                </c:pt>
              </c:numCache>
            </c:numRef>
          </c:val>
          <c:extLst xmlns:c16r2="http://schemas.microsoft.com/office/drawing/2015/06/chart">
            <c:ext xmlns:c16="http://schemas.microsoft.com/office/drawing/2014/chart" uri="{C3380CC4-5D6E-409C-BE32-E72D297353CC}">
              <c16:uniqueId val="{00000007-C796-48A9-83E7-13C5A61DDB82}"/>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0.57999999999999996</c:v>
                </c:pt>
                <c:pt idx="2">
                  <c:v>#N/A</c:v>
                </c:pt>
                <c:pt idx="3">
                  <c:v>0.79</c:v>
                </c:pt>
                <c:pt idx="4">
                  <c:v>#N/A</c:v>
                </c:pt>
                <c:pt idx="5">
                  <c:v>0.56000000000000005</c:v>
                </c:pt>
                <c:pt idx="6">
                  <c:v>#N/A</c:v>
                </c:pt>
                <c:pt idx="7">
                  <c:v>0.86</c:v>
                </c:pt>
                <c:pt idx="8">
                  <c:v>#N/A</c:v>
                </c:pt>
                <c:pt idx="9">
                  <c:v>1.78</c:v>
                </c:pt>
              </c:numCache>
            </c:numRef>
          </c:val>
          <c:extLst xmlns:c16r2="http://schemas.microsoft.com/office/drawing/2015/06/chart">
            <c:ext xmlns:c16="http://schemas.microsoft.com/office/drawing/2014/chart" uri="{C3380CC4-5D6E-409C-BE32-E72D297353CC}">
              <c16:uniqueId val="{00000008-C796-48A9-83E7-13C5A61DDB8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9.34</c:v>
                </c:pt>
                <c:pt idx="2">
                  <c:v>#N/A</c:v>
                </c:pt>
                <c:pt idx="3">
                  <c:v>9.81</c:v>
                </c:pt>
                <c:pt idx="4">
                  <c:v>#N/A</c:v>
                </c:pt>
                <c:pt idx="5">
                  <c:v>10.09</c:v>
                </c:pt>
                <c:pt idx="6">
                  <c:v>#N/A</c:v>
                </c:pt>
                <c:pt idx="7">
                  <c:v>8.57</c:v>
                </c:pt>
                <c:pt idx="8">
                  <c:v>#N/A</c:v>
                </c:pt>
                <c:pt idx="9">
                  <c:v>7.95</c:v>
                </c:pt>
              </c:numCache>
            </c:numRef>
          </c:val>
          <c:extLst xmlns:c16r2="http://schemas.microsoft.com/office/drawing/2015/06/chart">
            <c:ext xmlns:c16="http://schemas.microsoft.com/office/drawing/2014/chart" uri="{C3380CC4-5D6E-409C-BE32-E72D297353CC}">
              <c16:uniqueId val="{00000009-C796-48A9-83E7-13C5A61DDB82}"/>
            </c:ext>
          </c:extLst>
        </c:ser>
        <c:dLbls>
          <c:showLegendKey val="0"/>
          <c:showVal val="0"/>
          <c:showCatName val="0"/>
          <c:showSerName val="0"/>
          <c:showPercent val="0"/>
          <c:showBubbleSize val="0"/>
        </c:dLbls>
        <c:gapWidth val="150"/>
        <c:overlap val="100"/>
        <c:axId val="346252256"/>
        <c:axId val="344447008"/>
      </c:barChart>
      <c:catAx>
        <c:axId val="346252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4447008"/>
        <c:crosses val="autoZero"/>
        <c:auto val="1"/>
        <c:lblAlgn val="ctr"/>
        <c:lblOffset val="100"/>
        <c:tickLblSkip val="1"/>
        <c:tickMarkSkip val="1"/>
        <c:noMultiLvlLbl val="0"/>
      </c:catAx>
      <c:valAx>
        <c:axId val="3444470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62522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330</c:v>
                </c:pt>
                <c:pt idx="5">
                  <c:v>324</c:v>
                </c:pt>
                <c:pt idx="8">
                  <c:v>320</c:v>
                </c:pt>
                <c:pt idx="11">
                  <c:v>331</c:v>
                </c:pt>
                <c:pt idx="14">
                  <c:v>375</c:v>
                </c:pt>
              </c:numCache>
            </c:numRef>
          </c:val>
          <c:extLst xmlns:c16r2="http://schemas.microsoft.com/office/drawing/2015/06/chart">
            <c:ext xmlns:c16="http://schemas.microsoft.com/office/drawing/2014/chart" uri="{C3380CC4-5D6E-409C-BE32-E72D297353CC}">
              <c16:uniqueId val="{00000000-AD87-402F-AA4D-8B7602FEE84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D87-402F-AA4D-8B7602FEE84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18</c:v>
                </c:pt>
                <c:pt idx="3">
                  <c:v>22</c:v>
                </c:pt>
                <c:pt idx="6">
                  <c:v>12</c:v>
                </c:pt>
                <c:pt idx="9">
                  <c:v>21</c:v>
                </c:pt>
                <c:pt idx="12">
                  <c:v>0</c:v>
                </c:pt>
              </c:numCache>
            </c:numRef>
          </c:val>
          <c:extLst xmlns:c16r2="http://schemas.microsoft.com/office/drawing/2015/06/chart">
            <c:ext xmlns:c16="http://schemas.microsoft.com/office/drawing/2014/chart" uri="{C3380CC4-5D6E-409C-BE32-E72D297353CC}">
              <c16:uniqueId val="{00000002-AD87-402F-AA4D-8B7602FEE84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c:v>
                </c:pt>
                <c:pt idx="3">
                  <c:v>2</c:v>
                </c:pt>
                <c:pt idx="6">
                  <c:v>1</c:v>
                </c:pt>
                <c:pt idx="9">
                  <c:v>1</c:v>
                </c:pt>
                <c:pt idx="12">
                  <c:v>2</c:v>
                </c:pt>
              </c:numCache>
            </c:numRef>
          </c:val>
          <c:extLst xmlns:c16r2="http://schemas.microsoft.com/office/drawing/2015/06/chart">
            <c:ext xmlns:c16="http://schemas.microsoft.com/office/drawing/2014/chart" uri="{C3380CC4-5D6E-409C-BE32-E72D297353CC}">
              <c16:uniqueId val="{00000003-AD87-402F-AA4D-8B7602FEE84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62</c:v>
                </c:pt>
                <c:pt idx="3">
                  <c:v>64</c:v>
                </c:pt>
                <c:pt idx="6">
                  <c:v>69</c:v>
                </c:pt>
                <c:pt idx="9">
                  <c:v>77</c:v>
                </c:pt>
                <c:pt idx="12">
                  <c:v>80</c:v>
                </c:pt>
              </c:numCache>
            </c:numRef>
          </c:val>
          <c:extLst xmlns:c16r2="http://schemas.microsoft.com/office/drawing/2015/06/chart">
            <c:ext xmlns:c16="http://schemas.microsoft.com/office/drawing/2014/chart" uri="{C3380CC4-5D6E-409C-BE32-E72D297353CC}">
              <c16:uniqueId val="{00000004-AD87-402F-AA4D-8B7602FEE84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D87-402F-AA4D-8B7602FEE84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D87-402F-AA4D-8B7602FEE84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303</c:v>
                </c:pt>
                <c:pt idx="3">
                  <c:v>296</c:v>
                </c:pt>
                <c:pt idx="6">
                  <c:v>306</c:v>
                </c:pt>
                <c:pt idx="9">
                  <c:v>305</c:v>
                </c:pt>
                <c:pt idx="12">
                  <c:v>369</c:v>
                </c:pt>
              </c:numCache>
            </c:numRef>
          </c:val>
          <c:extLst xmlns:c16r2="http://schemas.microsoft.com/office/drawing/2015/06/chart">
            <c:ext xmlns:c16="http://schemas.microsoft.com/office/drawing/2014/chart" uri="{C3380CC4-5D6E-409C-BE32-E72D297353CC}">
              <c16:uniqueId val="{00000007-AD87-402F-AA4D-8B7602FEE845}"/>
            </c:ext>
          </c:extLst>
        </c:ser>
        <c:dLbls>
          <c:showLegendKey val="0"/>
          <c:showVal val="0"/>
          <c:showCatName val="0"/>
          <c:showSerName val="0"/>
          <c:showPercent val="0"/>
          <c:showBubbleSize val="0"/>
        </c:dLbls>
        <c:gapWidth val="100"/>
        <c:overlap val="100"/>
        <c:axId val="344526936"/>
        <c:axId val="344527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55</c:v>
                </c:pt>
                <c:pt idx="2">
                  <c:v>#N/A</c:v>
                </c:pt>
                <c:pt idx="3">
                  <c:v>#N/A</c:v>
                </c:pt>
                <c:pt idx="4">
                  <c:v>60</c:v>
                </c:pt>
                <c:pt idx="5">
                  <c:v>#N/A</c:v>
                </c:pt>
                <c:pt idx="6">
                  <c:v>#N/A</c:v>
                </c:pt>
                <c:pt idx="7">
                  <c:v>68</c:v>
                </c:pt>
                <c:pt idx="8">
                  <c:v>#N/A</c:v>
                </c:pt>
                <c:pt idx="9">
                  <c:v>#N/A</c:v>
                </c:pt>
                <c:pt idx="10">
                  <c:v>73</c:v>
                </c:pt>
                <c:pt idx="11">
                  <c:v>#N/A</c:v>
                </c:pt>
                <c:pt idx="12">
                  <c:v>#N/A</c:v>
                </c:pt>
                <c:pt idx="13">
                  <c:v>76</c:v>
                </c:pt>
                <c:pt idx="14">
                  <c:v>#N/A</c:v>
                </c:pt>
              </c:numCache>
            </c:numRef>
          </c:val>
          <c:smooth val="0"/>
          <c:extLst xmlns:c16r2="http://schemas.microsoft.com/office/drawing/2015/06/chart">
            <c:ext xmlns:c16="http://schemas.microsoft.com/office/drawing/2014/chart" uri="{C3380CC4-5D6E-409C-BE32-E72D297353CC}">
              <c16:uniqueId val="{00000008-AD87-402F-AA4D-8B7602FEE845}"/>
            </c:ext>
          </c:extLst>
        </c:ser>
        <c:dLbls>
          <c:showLegendKey val="0"/>
          <c:showVal val="0"/>
          <c:showCatName val="0"/>
          <c:showSerName val="0"/>
          <c:showPercent val="0"/>
          <c:showBubbleSize val="0"/>
        </c:dLbls>
        <c:marker val="1"/>
        <c:smooth val="0"/>
        <c:axId val="344526936"/>
        <c:axId val="344527320"/>
      </c:lineChart>
      <c:catAx>
        <c:axId val="3445269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4527320"/>
        <c:crosses val="autoZero"/>
        <c:auto val="1"/>
        <c:lblAlgn val="ctr"/>
        <c:lblOffset val="100"/>
        <c:tickLblSkip val="1"/>
        <c:tickMarkSkip val="1"/>
        <c:noMultiLvlLbl val="0"/>
      </c:catAx>
      <c:valAx>
        <c:axId val="344527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45269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3116</c:v>
                </c:pt>
                <c:pt idx="5">
                  <c:v>3177</c:v>
                </c:pt>
                <c:pt idx="8">
                  <c:v>3127</c:v>
                </c:pt>
                <c:pt idx="11">
                  <c:v>3073</c:v>
                </c:pt>
                <c:pt idx="14">
                  <c:v>2975</c:v>
                </c:pt>
              </c:numCache>
            </c:numRef>
          </c:val>
          <c:extLst xmlns:c16r2="http://schemas.microsoft.com/office/drawing/2015/06/chart">
            <c:ext xmlns:c16="http://schemas.microsoft.com/office/drawing/2014/chart" uri="{C3380CC4-5D6E-409C-BE32-E72D297353CC}">
              <c16:uniqueId val="{00000000-B679-4723-96C1-86B750CD2D5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B679-4723-96C1-86B750CD2D5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2784</c:v>
                </c:pt>
                <c:pt idx="5">
                  <c:v>2905</c:v>
                </c:pt>
                <c:pt idx="8">
                  <c:v>2995</c:v>
                </c:pt>
                <c:pt idx="11">
                  <c:v>3105</c:v>
                </c:pt>
                <c:pt idx="14">
                  <c:v>3061</c:v>
                </c:pt>
              </c:numCache>
            </c:numRef>
          </c:val>
          <c:extLst xmlns:c16r2="http://schemas.microsoft.com/office/drawing/2015/06/chart">
            <c:ext xmlns:c16="http://schemas.microsoft.com/office/drawing/2014/chart" uri="{C3380CC4-5D6E-409C-BE32-E72D297353CC}">
              <c16:uniqueId val="{00000002-B679-4723-96C1-86B750CD2D5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679-4723-96C1-86B750CD2D5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679-4723-96C1-86B750CD2D5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679-4723-96C1-86B750CD2D5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525</c:v>
                </c:pt>
                <c:pt idx="3">
                  <c:v>482</c:v>
                </c:pt>
                <c:pt idx="6">
                  <c:v>439</c:v>
                </c:pt>
                <c:pt idx="9">
                  <c:v>406</c:v>
                </c:pt>
                <c:pt idx="12">
                  <c:v>342</c:v>
                </c:pt>
              </c:numCache>
            </c:numRef>
          </c:val>
          <c:extLst xmlns:c16r2="http://schemas.microsoft.com/office/drawing/2015/06/chart">
            <c:ext xmlns:c16="http://schemas.microsoft.com/office/drawing/2014/chart" uri="{C3380CC4-5D6E-409C-BE32-E72D297353CC}">
              <c16:uniqueId val="{00000006-B679-4723-96C1-86B750CD2D5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c:v>
                </c:pt>
                <c:pt idx="3">
                  <c:v>6</c:v>
                </c:pt>
                <c:pt idx="6">
                  <c:v>5</c:v>
                </c:pt>
                <c:pt idx="9">
                  <c:v>6</c:v>
                </c:pt>
                <c:pt idx="12">
                  <c:v>5</c:v>
                </c:pt>
              </c:numCache>
            </c:numRef>
          </c:val>
          <c:extLst xmlns:c16r2="http://schemas.microsoft.com/office/drawing/2015/06/chart">
            <c:ext xmlns:c16="http://schemas.microsoft.com/office/drawing/2014/chart" uri="{C3380CC4-5D6E-409C-BE32-E72D297353CC}">
              <c16:uniqueId val="{00000007-B679-4723-96C1-86B750CD2D5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739</c:v>
                </c:pt>
                <c:pt idx="3">
                  <c:v>757</c:v>
                </c:pt>
                <c:pt idx="6">
                  <c:v>761</c:v>
                </c:pt>
                <c:pt idx="9">
                  <c:v>750</c:v>
                </c:pt>
                <c:pt idx="12">
                  <c:v>768</c:v>
                </c:pt>
              </c:numCache>
            </c:numRef>
          </c:val>
          <c:extLst xmlns:c16r2="http://schemas.microsoft.com/office/drawing/2015/06/chart">
            <c:ext xmlns:c16="http://schemas.microsoft.com/office/drawing/2014/chart" uri="{C3380CC4-5D6E-409C-BE32-E72D297353CC}">
              <c16:uniqueId val="{00000008-B679-4723-96C1-86B750CD2D5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180</c:v>
                </c:pt>
                <c:pt idx="3">
                  <c:v>120</c:v>
                </c:pt>
                <c:pt idx="6">
                  <c:v>60</c:v>
                </c:pt>
                <c:pt idx="9">
                  <c:v>0</c:v>
                </c:pt>
                <c:pt idx="12">
                  <c:v>0</c:v>
                </c:pt>
              </c:numCache>
            </c:numRef>
          </c:val>
          <c:extLst xmlns:c16r2="http://schemas.microsoft.com/office/drawing/2015/06/chart">
            <c:ext xmlns:c16="http://schemas.microsoft.com/office/drawing/2014/chart" uri="{C3380CC4-5D6E-409C-BE32-E72D297353CC}">
              <c16:uniqueId val="{00000009-B679-4723-96C1-86B750CD2D5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2804</c:v>
                </c:pt>
                <c:pt idx="3">
                  <c:v>2898</c:v>
                </c:pt>
                <c:pt idx="6">
                  <c:v>2830</c:v>
                </c:pt>
                <c:pt idx="9">
                  <c:v>2824</c:v>
                </c:pt>
                <c:pt idx="12">
                  <c:v>2708</c:v>
                </c:pt>
              </c:numCache>
            </c:numRef>
          </c:val>
          <c:extLst xmlns:c16r2="http://schemas.microsoft.com/office/drawing/2015/06/chart">
            <c:ext xmlns:c16="http://schemas.microsoft.com/office/drawing/2014/chart" uri="{C3380CC4-5D6E-409C-BE32-E72D297353CC}">
              <c16:uniqueId val="{0000000A-B679-4723-96C1-86B750CD2D58}"/>
            </c:ext>
          </c:extLst>
        </c:ser>
        <c:dLbls>
          <c:showLegendKey val="0"/>
          <c:showVal val="0"/>
          <c:showCatName val="0"/>
          <c:showSerName val="0"/>
          <c:showPercent val="0"/>
          <c:showBubbleSize val="0"/>
        </c:dLbls>
        <c:gapWidth val="100"/>
        <c:overlap val="100"/>
        <c:axId val="337855112"/>
        <c:axId val="3446984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B679-4723-96C1-86B750CD2D58}"/>
            </c:ext>
          </c:extLst>
        </c:ser>
        <c:dLbls>
          <c:showLegendKey val="0"/>
          <c:showVal val="0"/>
          <c:showCatName val="0"/>
          <c:showSerName val="0"/>
          <c:showPercent val="0"/>
          <c:showBubbleSize val="0"/>
        </c:dLbls>
        <c:marker val="1"/>
        <c:smooth val="0"/>
        <c:axId val="337855112"/>
        <c:axId val="344698448"/>
      </c:lineChart>
      <c:catAx>
        <c:axId val="337855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44698448"/>
        <c:crosses val="autoZero"/>
        <c:auto val="1"/>
        <c:lblAlgn val="ctr"/>
        <c:lblOffset val="100"/>
        <c:tickLblSkip val="1"/>
        <c:tickMarkSkip val="1"/>
        <c:noMultiLvlLbl val="0"/>
      </c:catAx>
      <c:valAx>
        <c:axId val="344698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37855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1171</c:v>
                </c:pt>
                <c:pt idx="1">
                  <c:v>1226</c:v>
                </c:pt>
                <c:pt idx="2">
                  <c:v>1208</c:v>
                </c:pt>
              </c:numCache>
            </c:numRef>
          </c:val>
          <c:extLst xmlns:c16r2="http://schemas.microsoft.com/office/drawing/2015/06/chart">
            <c:ext xmlns:c16="http://schemas.microsoft.com/office/drawing/2014/chart" uri="{C3380CC4-5D6E-409C-BE32-E72D297353CC}">
              <c16:uniqueId val="{00000000-654A-4021-A745-C26DF82B2E3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323</c:v>
                </c:pt>
                <c:pt idx="1">
                  <c:v>323</c:v>
                </c:pt>
                <c:pt idx="2">
                  <c:v>323</c:v>
                </c:pt>
              </c:numCache>
            </c:numRef>
          </c:val>
          <c:extLst xmlns:c16r2="http://schemas.microsoft.com/office/drawing/2015/06/chart">
            <c:ext xmlns:c16="http://schemas.microsoft.com/office/drawing/2014/chart" uri="{C3380CC4-5D6E-409C-BE32-E72D297353CC}">
              <c16:uniqueId val="{00000001-654A-4021-A745-C26DF82B2E3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1354</c:v>
                </c:pt>
                <c:pt idx="1">
                  <c:v>1405</c:v>
                </c:pt>
                <c:pt idx="2">
                  <c:v>1376</c:v>
                </c:pt>
              </c:numCache>
            </c:numRef>
          </c:val>
          <c:extLst xmlns:c16r2="http://schemas.microsoft.com/office/drawing/2015/06/chart">
            <c:ext xmlns:c16="http://schemas.microsoft.com/office/drawing/2014/chart" uri="{C3380CC4-5D6E-409C-BE32-E72D297353CC}">
              <c16:uniqueId val="{00000002-654A-4021-A745-C26DF82B2E38}"/>
            </c:ext>
          </c:extLst>
        </c:ser>
        <c:dLbls>
          <c:showLegendKey val="0"/>
          <c:showVal val="0"/>
          <c:showCatName val="0"/>
          <c:showSerName val="0"/>
          <c:showPercent val="0"/>
          <c:showBubbleSize val="0"/>
        </c:dLbls>
        <c:gapWidth val="120"/>
        <c:overlap val="100"/>
        <c:axId val="271485952"/>
        <c:axId val="348497104"/>
      </c:barChart>
      <c:catAx>
        <c:axId val="27148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48497104"/>
        <c:crosses val="autoZero"/>
        <c:auto val="1"/>
        <c:lblAlgn val="ctr"/>
        <c:lblOffset val="100"/>
        <c:tickLblSkip val="1"/>
        <c:tickMarkSkip val="1"/>
        <c:noMultiLvlLbl val="0"/>
      </c:catAx>
      <c:valAx>
        <c:axId val="3484971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71485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AA5-4BDF-88A6-2A16F5DF9212}"/>
                </c:ext>
                <c:ext xmlns:c15="http://schemas.microsoft.com/office/drawing/2012/chart" uri="{CE6537A1-D6FC-4f65-9D91-7224C49458BB}">
                  <c15:dlblFieldTable>
                    <c15:dlblFTEntry>
                      <c15:txfldGUID>{6654B164-8C17-4C84-9F07-B5BA6FD3217E}</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AA5-4BDF-88A6-2A16F5DF9212}"/>
                </c:ext>
                <c:ext xmlns:c15="http://schemas.microsoft.com/office/drawing/2012/chart" uri="{CE6537A1-D6FC-4f65-9D91-7224C49458BB}">
                  <c15:dlblFieldTable>
                    <c15:dlblFTEntry>
                      <c15:txfldGUID>{04E13153-9538-4C94-848B-42C37630B0EB}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AA5-4BDF-88A6-2A16F5DF9212}"/>
                </c:ext>
                <c:ext xmlns:c15="http://schemas.microsoft.com/office/drawing/2012/chart" uri="{CE6537A1-D6FC-4f65-9D91-7224C49458BB}">
                  <c15:dlblFieldTable>
                    <c15:dlblFTEntry>
                      <c15:txfldGUID>{C3142DCD-9788-439A-B6E3-8045A3E7EFE2}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AA5-4BDF-88A6-2A16F5DF9212}"/>
                </c:ext>
                <c:ext xmlns:c15="http://schemas.microsoft.com/office/drawing/2012/chart" uri="{CE6537A1-D6FC-4f65-9D91-7224C49458BB}">
                  <c15:dlblFieldTable>
                    <c15:dlblFTEntry>
                      <c15:txfldGUID>{EE8F9097-F15B-406C-AB24-C68BF631AC5B}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AA5-4BDF-88A6-2A16F5DF9212}"/>
                </c:ext>
                <c:ext xmlns:c15="http://schemas.microsoft.com/office/drawing/2012/chart" uri="{CE6537A1-D6FC-4f65-9D91-7224C49458BB}">
                  <c15:dlblFieldTable>
                    <c15:dlblFTEntry>
                      <c15:txfldGUID>{CA6521F0-737E-4765-A62A-6FC560AD59E2}</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AA5-4BDF-88A6-2A16F5DF9212}"/>
                </c:ext>
                <c:ext xmlns:c15="http://schemas.microsoft.com/office/drawing/2012/chart" uri="{CE6537A1-D6FC-4f65-9D91-7224C49458BB}">
                  <c15:dlblFieldTable>
                    <c15:dlblFTEntry>
                      <c15:txfldGUID>{212417E2-D149-4334-907E-8FBA8743AD48}</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AA5-4BDF-88A6-2A16F5DF9212}"/>
                </c:ext>
                <c:ext xmlns:c15="http://schemas.microsoft.com/office/drawing/2012/chart" uri="{CE6537A1-D6FC-4f65-9D91-7224C49458BB}">
                  <c15:dlblFieldTable>
                    <c15:dlblFTEntry>
                      <c15:txfldGUID>{C3487891-10F4-4023-A9E1-14FCAD723CB6}</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AA5-4BDF-88A6-2A16F5DF9212}"/>
                </c:ext>
                <c:ext xmlns:c15="http://schemas.microsoft.com/office/drawing/2012/chart" uri="{CE6537A1-D6FC-4f65-9D91-7224C49458BB}">
                  <c15:dlblFieldTable>
                    <c15:dlblFTEntry>
                      <c15:txfldGUID>{088B023B-9BC7-4C44-B69E-D26259E573F2}</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AA5-4BDF-88A6-2A16F5DF9212}"/>
                </c:ext>
                <c:ext xmlns:c15="http://schemas.microsoft.com/office/drawing/2012/chart" uri="{CE6537A1-D6FC-4f65-9D91-7224C49458BB}">
                  <c15:dlblFieldTable>
                    <c15:dlblFTEntry>
                      <c15:txfldGUID>{045D7727-A575-4F72-8FCA-EA19280D0952}</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65.599999999999994</c:v>
                </c:pt>
                <c:pt idx="16">
                  <c:v>66.400000000000006</c:v>
                </c:pt>
                <c:pt idx="24">
                  <c:v>67.599999999999994</c:v>
                </c:pt>
                <c:pt idx="32">
                  <c:v>63.1</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4AA5-4BDF-88A6-2A16F5DF921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AA5-4BDF-88A6-2A16F5DF9212}"/>
                </c:ext>
                <c:ext xmlns:c15="http://schemas.microsoft.com/office/drawing/2012/chart" uri="{CE6537A1-D6FC-4f65-9D91-7224C49458BB}">
                  <c15:dlblFieldTable>
                    <c15:dlblFTEntry>
                      <c15:txfldGUID>{9B2A1827-3A34-4D25-82E3-883E0CDF885C}</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AA5-4BDF-88A6-2A16F5DF9212}"/>
                </c:ext>
                <c:ext xmlns:c15="http://schemas.microsoft.com/office/drawing/2012/chart" uri="{CE6537A1-D6FC-4f65-9D91-7224C49458BB}">
                  <c15:dlblFieldTable>
                    <c15:dlblFTEntry>
                      <c15:txfldGUID>{C1982F59-6B4D-4BAC-A004-9016018E810F}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AA5-4BDF-88A6-2A16F5DF9212}"/>
                </c:ext>
                <c:ext xmlns:c15="http://schemas.microsoft.com/office/drawing/2012/chart" uri="{CE6537A1-D6FC-4f65-9D91-7224C49458BB}">
                  <c15:dlblFieldTable>
                    <c15:dlblFTEntry>
                      <c15:txfldGUID>{C763F576-8CB8-49C2-83B2-9869DBEB0C37}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AA5-4BDF-88A6-2A16F5DF9212}"/>
                </c:ext>
                <c:ext xmlns:c15="http://schemas.microsoft.com/office/drawing/2012/chart" uri="{CE6537A1-D6FC-4f65-9D91-7224C49458BB}">
                  <c15:dlblFieldTable>
                    <c15:dlblFTEntry>
                      <c15:txfldGUID>{8C6C04D8-F078-4017-8429-24F5EDF65AF2}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AA5-4BDF-88A6-2A16F5DF9212}"/>
                </c:ext>
                <c:ext xmlns:c15="http://schemas.microsoft.com/office/drawing/2012/chart" uri="{CE6537A1-D6FC-4f65-9D91-7224C49458BB}">
                  <c15:dlblFieldTable>
                    <c15:dlblFTEntry>
                      <c15:txfldGUID>{74EADBFB-8EEC-4C31-990B-09ADBFCFC2C9}</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AA5-4BDF-88A6-2A16F5DF9212}"/>
                </c:ext>
                <c:ext xmlns:c15="http://schemas.microsoft.com/office/drawing/2012/chart" uri="{CE6537A1-D6FC-4f65-9D91-7224C49458BB}">
                  <c15:dlblFieldTable>
                    <c15:dlblFTEntry>
                      <c15:txfldGUID>{D4C7E487-6C62-4C11-8FB3-21C2D5379AAA}</c15:txfldGUID>
                      <c15:f>公会計指標分析・財政指標組合せ分析表!$BX$50</c15:f>
                      <c15:dlblFieldTableCache>
                        <c:ptCount val="1"/>
                        <c:pt idx="0">
                          <c:v>H28</c:v>
                        </c:pt>
                      </c15:dlblFieldTableCache>
                    </c15:dlblFTEntry>
                  </c15:dlblFieldTable>
                  <c15:showDataLabelsRange val="0"/>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AA5-4BDF-88A6-2A16F5DF9212}"/>
                </c:ext>
                <c:ext xmlns:c15="http://schemas.microsoft.com/office/drawing/2012/chart" uri="{CE6537A1-D6FC-4f65-9D91-7224C49458BB}">
                  <c15:dlblFieldTable>
                    <c15:dlblFTEntry>
                      <c15:txfldGUID>{2162C3DB-6ABA-4745-83E2-6205B3A61AE8}</c15:txfldGUID>
                      <c15:f>公会計指標分析・財政指標組合せ分析表!$CF$50</c15:f>
                      <c15:dlblFieldTableCache>
                        <c:ptCount val="1"/>
                        <c:pt idx="0">
                          <c:v>H29</c:v>
                        </c:pt>
                      </c15:dlblFieldTableCache>
                    </c15:dlblFTEntry>
                  </c15:dlblFieldTable>
                  <c15:showDataLabelsRange val="0"/>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AA5-4BDF-88A6-2A16F5DF9212}"/>
                </c:ext>
                <c:ext xmlns:c15="http://schemas.microsoft.com/office/drawing/2012/chart" uri="{CE6537A1-D6FC-4f65-9D91-7224C49458BB}">
                  <c15:dlblFieldTable>
                    <c15:dlblFTEntry>
                      <c15:txfldGUID>{1E80A3D8-EEEE-4452-A8C6-D5A71046CD3F}</c15:txfldGUID>
                      <c15:f>公会計指標分析・財政指標組合せ分析表!$CN$50</c15:f>
                      <c15:dlblFieldTableCache>
                        <c:ptCount val="1"/>
                        <c:pt idx="0">
                          <c:v>H30</c:v>
                        </c:pt>
                      </c15:dlblFieldTableCache>
                    </c15:dlblFTEntry>
                  </c15:dlblFieldTable>
                  <c15:showDataLabelsRange val="0"/>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AA5-4BDF-88A6-2A16F5DF9212}"/>
                </c:ext>
                <c:ext xmlns:c15="http://schemas.microsoft.com/office/drawing/2012/chart" uri="{CE6537A1-D6FC-4f65-9D91-7224C49458BB}">
                  <c15:dlblFieldTable>
                    <c15:dlblFTEntry>
                      <c15:txfldGUID>{C95E15B9-B320-41F6-89BB-17AF330F4686}</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57.5</c:v>
                </c:pt>
                <c:pt idx="16">
                  <c:v>58.4</c:v>
                </c:pt>
                <c:pt idx="24">
                  <c:v>61.8</c:v>
                </c:pt>
                <c:pt idx="32">
                  <c:v>62.3</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4AA5-4BDF-88A6-2A16F5DF9212}"/>
            </c:ext>
          </c:extLst>
        </c:ser>
        <c:dLbls>
          <c:showLegendKey val="0"/>
          <c:showVal val="1"/>
          <c:showCatName val="0"/>
          <c:showSerName val="0"/>
          <c:showPercent val="0"/>
          <c:showBubbleSize val="0"/>
        </c:dLbls>
        <c:axId val="489160240"/>
        <c:axId val="489161024"/>
      </c:scatterChart>
      <c:valAx>
        <c:axId val="489160240"/>
        <c:scaling>
          <c:orientation val="minMax"/>
          <c:max val="62.7"/>
          <c:min val="57.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9161024"/>
        <c:crosses val="autoZero"/>
        <c:crossBetween val="midCat"/>
      </c:valAx>
      <c:valAx>
        <c:axId val="489161024"/>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891602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AA3-4730-A01E-1237D5EDE0A3}"/>
                </c:ext>
                <c:ext xmlns:c15="http://schemas.microsoft.com/office/drawing/2012/chart" uri="{CE6537A1-D6FC-4f65-9D91-7224C49458BB}">
                  <c15:dlblFieldTable>
                    <c15:dlblFTEntry>
                      <c15:txfldGUID>{3E0082B8-E389-4FC1-BDC0-8915E8DD07B1}</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AA3-4730-A01E-1237D5EDE0A3}"/>
                </c:ext>
                <c:ext xmlns:c15="http://schemas.microsoft.com/office/drawing/2012/chart" uri="{CE6537A1-D6FC-4f65-9D91-7224C49458BB}">
                  <c15:dlblFieldTable>
                    <c15:dlblFTEntry>
                      <c15:txfldGUID>{5AAE6FEB-3DFF-434C-94E1-8DD8D594F63D}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AA3-4730-A01E-1237D5EDE0A3}"/>
                </c:ext>
                <c:ext xmlns:c15="http://schemas.microsoft.com/office/drawing/2012/chart" uri="{CE6537A1-D6FC-4f65-9D91-7224C49458BB}">
                  <c15:dlblFieldTable>
                    <c15:dlblFTEntry>
                      <c15:txfldGUID>{E534E2BA-EADD-4414-8992-50AB6270B358}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AA3-4730-A01E-1237D5EDE0A3}"/>
                </c:ext>
                <c:ext xmlns:c15="http://schemas.microsoft.com/office/drawing/2012/chart" uri="{CE6537A1-D6FC-4f65-9D91-7224C49458BB}">
                  <c15:dlblFieldTable>
                    <c15:dlblFTEntry>
                      <c15:txfldGUID>{EA0B6DAC-3EA2-4D8A-8020-1E91F6418B82}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AA3-4730-A01E-1237D5EDE0A3}"/>
                </c:ext>
                <c:ext xmlns:c15="http://schemas.microsoft.com/office/drawing/2012/chart" uri="{CE6537A1-D6FC-4f65-9D91-7224C49458BB}">
                  <c15:dlblFieldTable>
                    <c15:dlblFTEntry>
                      <c15:txfldGUID>{CE8DCB45-4B64-4D36-BFC1-425B8C692265}</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AA3-4730-A01E-1237D5EDE0A3}"/>
                </c:ext>
                <c:ext xmlns:c15="http://schemas.microsoft.com/office/drawing/2012/chart" uri="{CE6537A1-D6FC-4f65-9D91-7224C49458BB}">
                  <c15:dlblFieldTable>
                    <c15:dlblFTEntry>
                      <c15:txfldGUID>{04C7B949-D9AB-4E9F-B691-F5640DA3814B}</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AA3-4730-A01E-1237D5EDE0A3}"/>
                </c:ext>
                <c:ext xmlns:c15="http://schemas.microsoft.com/office/drawing/2012/chart" uri="{CE6537A1-D6FC-4f65-9D91-7224C49458BB}">
                  <c15:dlblFieldTable>
                    <c15:dlblFTEntry>
                      <c15:txfldGUID>{273B8848-076D-4229-86BD-50BF5DDBA115}</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AA3-4730-A01E-1237D5EDE0A3}"/>
                </c:ext>
                <c:ext xmlns:c15="http://schemas.microsoft.com/office/drawing/2012/chart" uri="{CE6537A1-D6FC-4f65-9D91-7224C49458BB}">
                  <c15:dlblFieldTable>
                    <c15:dlblFTEntry>
                      <c15:txfldGUID>{BA47736F-BE96-4B8A-BED3-E2544BF6B1D6}</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AA3-4730-A01E-1237D5EDE0A3}"/>
                </c:ext>
                <c:ext xmlns:c15="http://schemas.microsoft.com/office/drawing/2012/chart" uri="{CE6537A1-D6FC-4f65-9D91-7224C49458BB}">
                  <c15:dlblFieldTable>
                    <c15:dlblFTEntry>
                      <c15:txfldGUID>{726EA3FA-0801-424D-BCC9-5360B1DDFE27}</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2.9</c:v>
                </c:pt>
                <c:pt idx="8">
                  <c:v>3.2</c:v>
                </c:pt>
                <c:pt idx="16">
                  <c:v>3.6</c:v>
                </c:pt>
                <c:pt idx="24">
                  <c:v>4.0999999999999996</c:v>
                </c:pt>
                <c:pt idx="32">
                  <c:v>4.5</c:v>
                </c:pt>
              </c:numCache>
            </c:numRef>
          </c:xVal>
          <c:yVal>
            <c:numRef>
              <c:f>公会計指標分析・財政指標組合せ分析表!$BP$73:$DC$73</c:f>
              <c:numCache>
                <c:formatCode>#,##0.0;"▲ "#,##0.0</c:formatCode>
                <c:ptCount val="40"/>
              </c:numCache>
            </c:numRef>
          </c:yVal>
          <c:smooth val="0"/>
          <c:extLst xmlns:c16r2="http://schemas.microsoft.com/office/drawing/2015/06/chart">
            <c:ext xmlns:c16="http://schemas.microsoft.com/office/drawing/2014/chart" uri="{C3380CC4-5D6E-409C-BE32-E72D297353CC}">
              <c16:uniqueId val="{00000009-9AA3-4730-A01E-1237D5EDE0A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9AA3-4730-A01E-1237D5EDE0A3}"/>
                </c:ext>
                <c:ext xmlns:c15="http://schemas.microsoft.com/office/drawing/2012/chart" uri="{CE6537A1-D6FC-4f65-9D91-7224C49458BB}">
                  <c15:dlblFieldTable>
                    <c15:dlblFTEntry>
                      <c15:txfldGUID>{5DA3E7F8-921B-434B-821F-6727A2085A84}</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9AA3-4730-A01E-1237D5EDE0A3}"/>
                </c:ext>
                <c:ext xmlns:c15="http://schemas.microsoft.com/office/drawing/2012/chart" uri="{CE6537A1-D6FC-4f65-9D91-7224C49458BB}">
                  <c15:dlblFieldTable>
                    <c15:dlblFTEntry>
                      <c15:txfldGUID>{687B3408-A99C-4107-9B7C-96C768983839}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9AA3-4730-A01E-1237D5EDE0A3}"/>
                </c:ext>
                <c:ext xmlns:c15="http://schemas.microsoft.com/office/drawing/2012/chart" uri="{CE6537A1-D6FC-4f65-9D91-7224C49458BB}">
                  <c15:dlblFieldTable>
                    <c15:dlblFTEntry>
                      <c15:txfldGUID>{7262C837-8015-4586-8472-BCC1ED3DDE1A}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9AA3-4730-A01E-1237D5EDE0A3}"/>
                </c:ext>
                <c:ext xmlns:c15="http://schemas.microsoft.com/office/drawing/2012/chart" uri="{CE6537A1-D6FC-4f65-9D91-7224C49458BB}">
                  <c15:dlblFieldTable>
                    <c15:dlblFTEntry>
                      <c15:txfldGUID>{3443D8B3-E801-4B43-B1E6-BAA7417AD553}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9AA3-4730-A01E-1237D5EDE0A3}"/>
                </c:ext>
                <c:ext xmlns:c15="http://schemas.microsoft.com/office/drawing/2012/chart" uri="{CE6537A1-D6FC-4f65-9D91-7224C49458BB}">
                  <c15:dlblFieldTable>
                    <c15:dlblFTEntry>
                      <c15:txfldGUID>{22CD9EC7-5109-4F1F-98C1-485A6A0C9FEB}</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AA3-4730-A01E-1237D5EDE0A3}"/>
                </c:ext>
                <c:ext xmlns:c15="http://schemas.microsoft.com/office/drawing/2012/chart" uri="{CE6537A1-D6FC-4f65-9D91-7224C49458BB}">
                  <c15:dlblFieldTable>
                    <c15:dlblFTEntry>
                      <c15:txfldGUID>{FF7405DA-07C8-4C03-AA65-0079A4D58836}</c15:txfldGUID>
                      <c15:f>公会計指標分析・財政指標組合せ分析表!$BX$72</c15:f>
                      <c15:dlblFieldTableCache>
                        <c:ptCount val="1"/>
                        <c:pt idx="0">
                          <c:v>H28</c:v>
                        </c:pt>
                      </c15:dlblFieldTableCache>
                    </c15:dlblFTEntry>
                  </c15:dlblFieldTable>
                  <c15:showDataLabelsRange val="0"/>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9AA3-4730-A01E-1237D5EDE0A3}"/>
                </c:ext>
                <c:ext xmlns:c15="http://schemas.microsoft.com/office/drawing/2012/chart" uri="{CE6537A1-D6FC-4f65-9D91-7224C49458BB}">
                  <c15:dlblFieldTable>
                    <c15:dlblFTEntry>
                      <c15:txfldGUID>{802FC792-AE9E-48C1-B7C6-4070E6E42F4B}</c15:txfldGUID>
                      <c15:f>公会計指標分析・財政指標組合せ分析表!$CF$72</c15:f>
                      <c15:dlblFieldTableCache>
                        <c:ptCount val="1"/>
                        <c:pt idx="0">
                          <c:v>H29</c:v>
                        </c:pt>
                      </c15:dlblFieldTableCache>
                    </c15:dlblFTEntry>
                  </c15:dlblFieldTable>
                  <c15:showDataLabelsRange val="0"/>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9AA3-4730-A01E-1237D5EDE0A3}"/>
                </c:ext>
                <c:ext xmlns:c15="http://schemas.microsoft.com/office/drawing/2012/chart" uri="{CE6537A1-D6FC-4f65-9D91-7224C49458BB}">
                  <c15:dlblFieldTable>
                    <c15:dlblFTEntry>
                      <c15:txfldGUID>{24797FBE-1A3D-40D3-A167-C4A68AAC4361}</c15:txfldGUID>
                      <c15:f>公会計指標分析・財政指標組合せ分析表!$CN$72</c15:f>
                      <c15:dlblFieldTableCache>
                        <c:ptCount val="1"/>
                        <c:pt idx="0">
                          <c:v>H30</c:v>
                        </c:pt>
                      </c15:dlblFieldTableCache>
                    </c15:dlblFTEntry>
                  </c15:dlblFieldTable>
                  <c15:showDataLabelsRange val="0"/>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9AA3-4730-A01E-1237D5EDE0A3}"/>
                </c:ext>
                <c:ext xmlns:c15="http://schemas.microsoft.com/office/drawing/2012/chart" uri="{CE6537A1-D6FC-4f65-9D91-7224C49458BB}">
                  <c15:dlblFieldTable>
                    <c15:dlblFTEntry>
                      <c15:txfldGUID>{BBD48DAE-051A-4D54-97BF-0F1D6357043C}</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6</c:v>
                </c:pt>
                <c:pt idx="16">
                  <c:v>5.6</c:v>
                </c:pt>
                <c:pt idx="24">
                  <c:v>5.3</c:v>
                </c:pt>
                <c:pt idx="32">
                  <c:v>5.8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9AA3-4730-A01E-1237D5EDE0A3}"/>
            </c:ext>
          </c:extLst>
        </c:ser>
        <c:dLbls>
          <c:showLegendKey val="0"/>
          <c:showVal val="1"/>
          <c:showCatName val="0"/>
          <c:showSerName val="0"/>
          <c:showPercent val="0"/>
          <c:showBubbleSize val="0"/>
        </c:dLbls>
        <c:axId val="489157888"/>
        <c:axId val="489161416"/>
      </c:scatterChart>
      <c:valAx>
        <c:axId val="489157888"/>
        <c:scaling>
          <c:orientation val="minMax"/>
          <c:max val="8.1"/>
          <c:min val="5.0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89161416"/>
        <c:crosses val="autoZero"/>
        <c:crossBetween val="midCat"/>
      </c:valAx>
      <c:valAx>
        <c:axId val="489161416"/>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8915788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臨時財政対策債の繰上償還の増のほか、過疎債（</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分）と辺地債（</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分）の元金償還が開始したことに</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より増となった。今後も利率の高い地方債の繰上償還や交付税措置のある地方債の発行など、今後も改善に努める。債務負担行為については、県立高校学生寮のリース料の支払いが平成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年度で終了したことで皆減となった。</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ja-JP" altLang="en-US" sz="18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地方債残高については、繰上償還を実施したことにより約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億円減少している。新規の起債については、辺地対策事業債や過疎対策事業債など交付税算入率の高い起債の借入を主としている。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福島県金山町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財政調整基金は、令和元年度に取り崩した額が前年度決算剰余金による積立額を上回ったため、減額となった。その他特定目的基金については、公共施設整備基金への積立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千円を超える額の繰入をしたため減額、少子化対策基金について繰入のみ行ったため減額した。よって、基金全体でも減額となった。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地方交付税も年々減少傾向にあり、今後も基金からの取崩しを行いながら財政運営を行うことになると思われる。これまで以上に歳入確保に努める一方で、歳出の抑制に努め今後も健全な運営を進める。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公共施設整備基金（町の公共施設の維持及び修繕の財源として積み立てる基金）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少子化対策基金（町少子化対策推進条例の対策を継続的に実施するための経費に充てるための基金）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災害対策基金（災害に強く安全で住みやすい町づくりを推進し、災害発生時に対策を行うための経費に充てるための基金）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地域福祉基金（福祉の向上のための経費に充てるための基金）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水産業振興基金（水産業の振興を図るための事業資金に充てるための基金）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主な増減となったのは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少子化対策基金が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百万円の減となった。その他の基金については大きな増減はなく、発生した利子の積立のみとなっている基金がほとんどである。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の老朽化が進み施設の維持修繕が今後も増える見込みとなったおり、公共施設整備基金からの繰入が今後も増えると思われるため、公共施設管理計画に基づいた計画的な事業の執行を行うなど対策をしていきたい。また、少子化対策基金についても、今後も継続して取り崩しを行うため、計画的な基金の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令和元年度に取り崩した額が前年度決算剰余金による積立額を上回ったため、減額となった。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今後も財政調整基金からの繰入を行いながら、財政運営を行うことになると思われるが、今後も歳入の確保に努め、住民サービスの影響のない範囲で歳出の抑制を図る。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近年は同額で推移し取崩しは平成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年以降行っていない。今後も町債の抑制や利子の高い地方債を優先的に繰上償還を行い、将来的な負担を抑えるなどの財政運営に努める。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2" name="テキスト ボックス 41"/>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3" name="テキスト ボックス 42"/>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4" name="テキスト ボックス 43"/>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令和元年決算においては</a:t>
          </a:r>
          <a:r>
            <a:rPr kumimoji="1" lang="en-US" altLang="ja-JP" sz="1100">
              <a:latin typeface="ＭＳ Ｐゴシック" panose="020B0600070205080204" pitchFamily="50" charset="-128"/>
              <a:ea typeface="ＭＳ Ｐゴシック" panose="020B0600070205080204" pitchFamily="50" charset="-128"/>
            </a:rPr>
            <a:t>63.1</a:t>
          </a:r>
          <a:r>
            <a:rPr kumimoji="1" lang="ja-JP" altLang="en-US" sz="1100">
              <a:latin typeface="ＭＳ Ｐゴシック" panose="020B0600070205080204" pitchFamily="50" charset="-128"/>
              <a:ea typeface="ＭＳ Ｐゴシック" panose="020B0600070205080204" pitchFamily="50" charset="-128"/>
            </a:rPr>
            <a:t>％となり、前年度より</a:t>
          </a:r>
          <a:r>
            <a:rPr kumimoji="1" lang="en-US" altLang="ja-JP" sz="1100">
              <a:latin typeface="ＭＳ Ｐゴシック" panose="020B0600070205080204" pitchFamily="50" charset="-128"/>
              <a:ea typeface="ＭＳ Ｐゴシック" panose="020B0600070205080204" pitchFamily="50" charset="-128"/>
            </a:rPr>
            <a:t>4.5</a:t>
          </a:r>
          <a:r>
            <a:rPr kumimoji="1" lang="ja-JP" altLang="en-US" sz="1100">
              <a:latin typeface="ＭＳ Ｐゴシック" panose="020B0600070205080204" pitchFamily="50" charset="-128"/>
              <a:ea typeface="ＭＳ Ｐゴシック" panose="020B0600070205080204" pitchFamily="50" charset="-128"/>
            </a:rPr>
            <a:t>ポイント減少したが、類似団体平均並みとなっている。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全体的に施設の老朽化が進んでいるため、施設の必要性などを考慮し、施設の長寿命化や最適化、除却についても検討する必要がある。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81552</xdr:rowOff>
    </xdr:from>
    <xdr:to>
      <xdr:col>23</xdr:col>
      <xdr:colOff>85090</xdr:colOff>
      <xdr:row>33</xdr:row>
      <xdr:rowOff>164465</xdr:rowOff>
    </xdr:to>
    <xdr:cxnSp macro="">
      <xdr:nvCxnSpPr>
        <xdr:cNvPr id="76" name="直線コネクタ 75"/>
        <xdr:cNvCxnSpPr/>
      </xdr:nvCxnSpPr>
      <xdr:spPr>
        <a:xfrm flipV="1">
          <a:off x="4760595" y="5310777"/>
          <a:ext cx="1270" cy="1283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168292</xdr:rowOff>
    </xdr:from>
    <xdr:ext cx="405111" cy="259045"/>
    <xdr:sp macro="" textlink="">
      <xdr:nvSpPr>
        <xdr:cNvPr id="77" name="有形固定資産減価償却率最小値テキスト"/>
        <xdr:cNvSpPr txBox="1"/>
      </xdr:nvSpPr>
      <xdr:spPr>
        <a:xfrm>
          <a:off x="4813300" y="6597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164465</xdr:rowOff>
    </xdr:from>
    <xdr:to>
      <xdr:col>23</xdr:col>
      <xdr:colOff>174625</xdr:colOff>
      <xdr:row>33</xdr:row>
      <xdr:rowOff>164465</xdr:rowOff>
    </xdr:to>
    <xdr:cxnSp macro="">
      <xdr:nvCxnSpPr>
        <xdr:cNvPr id="78" name="直線コネクタ 77"/>
        <xdr:cNvCxnSpPr/>
      </xdr:nvCxnSpPr>
      <xdr:spPr>
        <a:xfrm>
          <a:off x="4673600" y="659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28229</xdr:rowOff>
    </xdr:from>
    <xdr:ext cx="405111" cy="259045"/>
    <xdr:sp macro="" textlink="">
      <xdr:nvSpPr>
        <xdr:cNvPr id="79" name="有形固定資産減価償却率最大値テキスト"/>
        <xdr:cNvSpPr txBox="1"/>
      </xdr:nvSpPr>
      <xdr:spPr>
        <a:xfrm>
          <a:off x="4813300" y="5086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81552</xdr:rowOff>
    </xdr:from>
    <xdr:to>
      <xdr:col>23</xdr:col>
      <xdr:colOff>174625</xdr:colOff>
      <xdr:row>26</xdr:row>
      <xdr:rowOff>81552</xdr:rowOff>
    </xdr:to>
    <xdr:cxnSp macro="">
      <xdr:nvCxnSpPr>
        <xdr:cNvPr id="80" name="直線コネクタ 79"/>
        <xdr:cNvCxnSpPr/>
      </xdr:nvCxnSpPr>
      <xdr:spPr>
        <a:xfrm>
          <a:off x="4673600" y="5310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6276</xdr:rowOff>
    </xdr:from>
    <xdr:ext cx="405111" cy="259045"/>
    <xdr:sp macro="" textlink="">
      <xdr:nvSpPr>
        <xdr:cNvPr id="81" name="有形固定資産減価償却率平均値テキスト"/>
        <xdr:cNvSpPr txBox="1"/>
      </xdr:nvSpPr>
      <xdr:spPr>
        <a:xfrm>
          <a:off x="4813300" y="57498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154849</xdr:rowOff>
    </xdr:from>
    <xdr:to>
      <xdr:col>23</xdr:col>
      <xdr:colOff>136525</xdr:colOff>
      <xdr:row>30</xdr:row>
      <xdr:rowOff>84999</xdr:rowOff>
    </xdr:to>
    <xdr:sp macro="" textlink="">
      <xdr:nvSpPr>
        <xdr:cNvPr id="82" name="フローチャート: 判断 81"/>
        <xdr:cNvSpPr/>
      </xdr:nvSpPr>
      <xdr:spPr>
        <a:xfrm>
          <a:off x="47117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139428</xdr:rowOff>
    </xdr:from>
    <xdr:to>
      <xdr:col>19</xdr:col>
      <xdr:colOff>187325</xdr:colOff>
      <xdr:row>30</xdr:row>
      <xdr:rowOff>69578</xdr:rowOff>
    </xdr:to>
    <xdr:sp macro="" textlink="">
      <xdr:nvSpPr>
        <xdr:cNvPr id="83" name="フローチャート: 判断 82"/>
        <xdr:cNvSpPr/>
      </xdr:nvSpPr>
      <xdr:spPr>
        <a:xfrm>
          <a:off x="4000500" y="5883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34562</xdr:rowOff>
    </xdr:from>
    <xdr:to>
      <xdr:col>15</xdr:col>
      <xdr:colOff>187325</xdr:colOff>
      <xdr:row>29</xdr:row>
      <xdr:rowOff>136162</xdr:rowOff>
    </xdr:to>
    <xdr:sp macro="" textlink="">
      <xdr:nvSpPr>
        <xdr:cNvPr id="84" name="フローチャート: 判断 83"/>
        <xdr:cNvSpPr/>
      </xdr:nvSpPr>
      <xdr:spPr>
        <a:xfrm>
          <a:off x="3238500" y="577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6803</xdr:rowOff>
    </xdr:from>
    <xdr:to>
      <xdr:col>11</xdr:col>
      <xdr:colOff>187325</xdr:colOff>
      <xdr:row>29</xdr:row>
      <xdr:rowOff>108403</xdr:rowOff>
    </xdr:to>
    <xdr:sp macro="" textlink="">
      <xdr:nvSpPr>
        <xdr:cNvPr id="85" name="フローチャート: 判断 84"/>
        <xdr:cNvSpPr/>
      </xdr:nvSpPr>
      <xdr:spPr>
        <a:xfrm>
          <a:off x="2476500" y="575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76472</xdr:rowOff>
    </xdr:from>
    <xdr:to>
      <xdr:col>7</xdr:col>
      <xdr:colOff>187325</xdr:colOff>
      <xdr:row>29</xdr:row>
      <xdr:rowOff>6622</xdr:rowOff>
    </xdr:to>
    <xdr:sp macro="" textlink="">
      <xdr:nvSpPr>
        <xdr:cNvPr id="86" name="フローチャート: 判断 85"/>
        <xdr:cNvSpPr/>
      </xdr:nvSpPr>
      <xdr:spPr>
        <a:xfrm>
          <a:off x="1714500" y="5648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92" name="楕円 91"/>
        <xdr:cNvSpPr/>
      </xdr:nvSpPr>
      <xdr:spPr>
        <a:xfrm>
          <a:off x="4711700" y="592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157951</xdr:rowOff>
    </xdr:from>
    <xdr:ext cx="405111" cy="259045"/>
    <xdr:sp macro="" textlink="">
      <xdr:nvSpPr>
        <xdr:cNvPr id="93" name="有形固定資産減価償却率該当値テキスト"/>
        <xdr:cNvSpPr txBox="1"/>
      </xdr:nvSpPr>
      <xdr:spPr>
        <a:xfrm>
          <a:off x="4813300" y="590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146867</xdr:rowOff>
    </xdr:from>
    <xdr:to>
      <xdr:col>19</xdr:col>
      <xdr:colOff>187325</xdr:colOff>
      <xdr:row>31</xdr:row>
      <xdr:rowOff>77017</xdr:rowOff>
    </xdr:to>
    <xdr:sp macro="" textlink="">
      <xdr:nvSpPr>
        <xdr:cNvPr id="94" name="楕円 93"/>
        <xdr:cNvSpPr/>
      </xdr:nvSpPr>
      <xdr:spPr>
        <a:xfrm>
          <a:off x="40005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58874</xdr:rowOff>
    </xdr:from>
    <xdr:to>
      <xdr:col>23</xdr:col>
      <xdr:colOff>85725</xdr:colOff>
      <xdr:row>31</xdr:row>
      <xdr:rowOff>26217</xdr:rowOff>
    </xdr:to>
    <xdr:cxnSp macro="">
      <xdr:nvCxnSpPr>
        <xdr:cNvPr id="95" name="直線コネクタ 94"/>
        <xdr:cNvCxnSpPr/>
      </xdr:nvCxnSpPr>
      <xdr:spPr>
        <a:xfrm flipV="1">
          <a:off x="4051300" y="5973899"/>
          <a:ext cx="7112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109855</xdr:rowOff>
    </xdr:from>
    <xdr:to>
      <xdr:col>15</xdr:col>
      <xdr:colOff>187325</xdr:colOff>
      <xdr:row>31</xdr:row>
      <xdr:rowOff>40005</xdr:rowOff>
    </xdr:to>
    <xdr:sp macro="" textlink="">
      <xdr:nvSpPr>
        <xdr:cNvPr id="96" name="楕円 95"/>
        <xdr:cNvSpPr/>
      </xdr:nvSpPr>
      <xdr:spPr>
        <a:xfrm>
          <a:off x="3238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160655</xdr:rowOff>
    </xdr:from>
    <xdr:to>
      <xdr:col>19</xdr:col>
      <xdr:colOff>136525</xdr:colOff>
      <xdr:row>31</xdr:row>
      <xdr:rowOff>26217</xdr:rowOff>
    </xdr:to>
    <xdr:cxnSp macro="">
      <xdr:nvCxnSpPr>
        <xdr:cNvPr id="97" name="直線コネクタ 96"/>
        <xdr:cNvCxnSpPr/>
      </xdr:nvCxnSpPr>
      <xdr:spPr>
        <a:xfrm>
          <a:off x="3289300" y="6075680"/>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85181</xdr:rowOff>
    </xdr:from>
    <xdr:to>
      <xdr:col>11</xdr:col>
      <xdr:colOff>187325</xdr:colOff>
      <xdr:row>31</xdr:row>
      <xdr:rowOff>15331</xdr:rowOff>
    </xdr:to>
    <xdr:sp macro="" textlink="">
      <xdr:nvSpPr>
        <xdr:cNvPr id="98" name="楕円 97"/>
        <xdr:cNvSpPr/>
      </xdr:nvSpPr>
      <xdr:spPr>
        <a:xfrm>
          <a:off x="2476500" y="600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135981</xdr:rowOff>
    </xdr:from>
    <xdr:to>
      <xdr:col>15</xdr:col>
      <xdr:colOff>136525</xdr:colOff>
      <xdr:row>30</xdr:row>
      <xdr:rowOff>160655</xdr:rowOff>
    </xdr:to>
    <xdr:cxnSp macro="">
      <xdr:nvCxnSpPr>
        <xdr:cNvPr id="99" name="直線コネクタ 98"/>
        <xdr:cNvCxnSpPr/>
      </xdr:nvCxnSpPr>
      <xdr:spPr>
        <a:xfrm>
          <a:off x="2527300" y="6051006"/>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86105</xdr:rowOff>
    </xdr:from>
    <xdr:ext cx="405111" cy="259045"/>
    <xdr:sp macro="" textlink="">
      <xdr:nvSpPr>
        <xdr:cNvPr id="100" name="n_1aveValue有形固定資産減価償却率"/>
        <xdr:cNvSpPr txBox="1"/>
      </xdr:nvSpPr>
      <xdr:spPr>
        <a:xfrm>
          <a:off x="3836044" y="5658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152689</xdr:rowOff>
    </xdr:from>
    <xdr:ext cx="405111" cy="259045"/>
    <xdr:sp macro="" textlink="">
      <xdr:nvSpPr>
        <xdr:cNvPr id="101" name="n_2aveValue有形固定資産減価償却率"/>
        <xdr:cNvSpPr txBox="1"/>
      </xdr:nvSpPr>
      <xdr:spPr>
        <a:xfrm>
          <a:off x="3086744" y="5553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124930</xdr:rowOff>
    </xdr:from>
    <xdr:ext cx="405111" cy="259045"/>
    <xdr:sp macro="" textlink="">
      <xdr:nvSpPr>
        <xdr:cNvPr id="102" name="n_3aveValue有形固定資産減価償却率"/>
        <xdr:cNvSpPr txBox="1"/>
      </xdr:nvSpPr>
      <xdr:spPr>
        <a:xfrm>
          <a:off x="2324744" y="552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23149</xdr:rowOff>
    </xdr:from>
    <xdr:ext cx="405111" cy="259045"/>
    <xdr:sp macro="" textlink="">
      <xdr:nvSpPr>
        <xdr:cNvPr id="103" name="n_4aveValue有形固定資産減価償却率"/>
        <xdr:cNvSpPr txBox="1"/>
      </xdr:nvSpPr>
      <xdr:spPr>
        <a:xfrm>
          <a:off x="1562744" y="542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68144</xdr:rowOff>
    </xdr:from>
    <xdr:ext cx="405111" cy="259045"/>
    <xdr:sp macro="" textlink="">
      <xdr:nvSpPr>
        <xdr:cNvPr id="104" name="n_1mainValue有形固定資産減価償却率"/>
        <xdr:cNvSpPr txBox="1"/>
      </xdr:nvSpPr>
      <xdr:spPr>
        <a:xfrm>
          <a:off x="3836044" y="615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31132</xdr:rowOff>
    </xdr:from>
    <xdr:ext cx="405111" cy="259045"/>
    <xdr:sp macro="" textlink="">
      <xdr:nvSpPr>
        <xdr:cNvPr id="105" name="n_2mainValue有形固定資産減価償却率"/>
        <xdr:cNvSpPr txBox="1"/>
      </xdr:nvSpPr>
      <xdr:spPr>
        <a:xfrm>
          <a:off x="30867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6458</xdr:rowOff>
    </xdr:from>
    <xdr:ext cx="405111" cy="259045"/>
    <xdr:sp macro="" textlink="">
      <xdr:nvSpPr>
        <xdr:cNvPr id="106" name="n_3mainValue有形固定資産減価償却率"/>
        <xdr:cNvSpPr txBox="1"/>
      </xdr:nvSpPr>
      <xdr:spPr>
        <a:xfrm>
          <a:off x="2324744" y="6092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9" name="正方形/長方形 108"/>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令和元年度決算においては、</a:t>
          </a:r>
          <a:r>
            <a:rPr kumimoji="1" lang="en-US" altLang="ja-JP" sz="1100">
              <a:latin typeface="ＭＳ Ｐゴシック" panose="020B0600070205080204" pitchFamily="50" charset="-128"/>
              <a:ea typeface="ＭＳ Ｐゴシック" panose="020B0600070205080204" pitchFamily="50" charset="-128"/>
            </a:rPr>
            <a:t>95.5</a:t>
          </a:r>
          <a:r>
            <a:rPr kumimoji="1" lang="ja-JP" altLang="en-US" sz="1100">
              <a:latin typeface="ＭＳ Ｐゴシック" panose="020B0600070205080204" pitchFamily="50" charset="-128"/>
              <a:ea typeface="ＭＳ Ｐゴシック" panose="020B0600070205080204" pitchFamily="50" charset="-128"/>
            </a:rPr>
            <a:t>％となっており、これまで実施してきた繰上償還により類似団体平均と比較しても下回っている。</a:t>
          </a:r>
          <a:endParaRPr kumimoji="1" lang="en-US" altLang="ja-JP" sz="1100">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しかし、公共施設の老朽化等により財政調整基金の特定目的基金（公共施設整備基金）への積替え等を考慮すると楽観視できない状況であるため、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今後施設の老朽化などによる維持補修</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には特定目的基金を計画的に活用することで地方債発行の抑制など、中長期的な計画で事業を行いたい。</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4" name="テキスト ボックス 123"/>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36565</xdr:rowOff>
    </xdr:to>
    <xdr:cxnSp macro="">
      <xdr:nvCxnSpPr>
        <xdr:cNvPr id="135" name="直線コネクタ 134"/>
        <xdr:cNvCxnSpPr/>
      </xdr:nvCxnSpPr>
      <xdr:spPr>
        <a:xfrm flipV="1">
          <a:off x="14793595" y="5312833"/>
          <a:ext cx="1269" cy="1496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40392</xdr:rowOff>
    </xdr:from>
    <xdr:ext cx="469744" cy="259045"/>
    <xdr:sp macro="" textlink="">
      <xdr:nvSpPr>
        <xdr:cNvPr id="136" name="債務償還比率最小値テキスト"/>
        <xdr:cNvSpPr txBox="1"/>
      </xdr:nvSpPr>
      <xdr:spPr>
        <a:xfrm>
          <a:off x="14846300" y="681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36565</xdr:rowOff>
    </xdr:from>
    <xdr:to>
      <xdr:col>76</xdr:col>
      <xdr:colOff>111125</xdr:colOff>
      <xdr:row>35</xdr:row>
      <xdr:rowOff>36565</xdr:rowOff>
    </xdr:to>
    <xdr:cxnSp macro="">
      <xdr:nvCxnSpPr>
        <xdr:cNvPr id="137" name="直線コネクタ 136"/>
        <xdr:cNvCxnSpPr/>
      </xdr:nvCxnSpPr>
      <xdr:spPr>
        <a:xfrm>
          <a:off x="14706600" y="680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164006</xdr:rowOff>
    </xdr:from>
    <xdr:ext cx="469744" cy="259045"/>
    <xdr:sp macro="" textlink="">
      <xdr:nvSpPr>
        <xdr:cNvPr id="140" name="債務償還比率平均値テキスト"/>
        <xdr:cNvSpPr txBox="1"/>
      </xdr:nvSpPr>
      <xdr:spPr>
        <a:xfrm>
          <a:off x="14846300" y="57361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14129</xdr:rowOff>
    </xdr:from>
    <xdr:to>
      <xdr:col>76</xdr:col>
      <xdr:colOff>73025</xdr:colOff>
      <xdr:row>29</xdr:row>
      <xdr:rowOff>115729</xdr:rowOff>
    </xdr:to>
    <xdr:sp macro="" textlink="">
      <xdr:nvSpPr>
        <xdr:cNvPr id="141" name="フローチャート: 判断 140"/>
        <xdr:cNvSpPr/>
      </xdr:nvSpPr>
      <xdr:spPr>
        <a:xfrm>
          <a:off x="14744700" y="575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109474</xdr:rowOff>
    </xdr:from>
    <xdr:to>
      <xdr:col>72</xdr:col>
      <xdr:colOff>123825</xdr:colOff>
      <xdr:row>29</xdr:row>
      <xdr:rowOff>39624</xdr:rowOff>
    </xdr:to>
    <xdr:sp macro="" textlink="">
      <xdr:nvSpPr>
        <xdr:cNvPr id="142" name="フローチャート: 判断 141"/>
        <xdr:cNvSpPr/>
      </xdr:nvSpPr>
      <xdr:spPr>
        <a:xfrm>
          <a:off x="14033500" y="5681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144918</xdr:rowOff>
    </xdr:from>
    <xdr:to>
      <xdr:col>68</xdr:col>
      <xdr:colOff>123825</xdr:colOff>
      <xdr:row>29</xdr:row>
      <xdr:rowOff>75068</xdr:rowOff>
    </xdr:to>
    <xdr:sp macro="" textlink="">
      <xdr:nvSpPr>
        <xdr:cNvPr id="143" name="フローチャート: 判断 142"/>
        <xdr:cNvSpPr/>
      </xdr:nvSpPr>
      <xdr:spPr>
        <a:xfrm>
          <a:off x="13271500" y="571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21146</xdr:rowOff>
    </xdr:from>
    <xdr:to>
      <xdr:col>64</xdr:col>
      <xdr:colOff>123825</xdr:colOff>
      <xdr:row>29</xdr:row>
      <xdr:rowOff>122746</xdr:rowOff>
    </xdr:to>
    <xdr:sp macro="" textlink="">
      <xdr:nvSpPr>
        <xdr:cNvPr id="144" name="フローチャート: 判断 143"/>
        <xdr:cNvSpPr/>
      </xdr:nvSpPr>
      <xdr:spPr>
        <a:xfrm>
          <a:off x="12509500" y="5764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122788</xdr:rowOff>
    </xdr:from>
    <xdr:to>
      <xdr:col>60</xdr:col>
      <xdr:colOff>123825</xdr:colOff>
      <xdr:row>29</xdr:row>
      <xdr:rowOff>52938</xdr:rowOff>
    </xdr:to>
    <xdr:sp macro="" textlink="">
      <xdr:nvSpPr>
        <xdr:cNvPr id="145" name="フローチャート: 判断 144"/>
        <xdr:cNvSpPr/>
      </xdr:nvSpPr>
      <xdr:spPr>
        <a:xfrm>
          <a:off x="11747500" y="569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33179</xdr:rowOff>
    </xdr:from>
    <xdr:to>
      <xdr:col>76</xdr:col>
      <xdr:colOff>73025</xdr:colOff>
      <xdr:row>27</xdr:row>
      <xdr:rowOff>134779</xdr:rowOff>
    </xdr:to>
    <xdr:sp macro="" textlink="">
      <xdr:nvSpPr>
        <xdr:cNvPr id="151" name="楕円 150"/>
        <xdr:cNvSpPr/>
      </xdr:nvSpPr>
      <xdr:spPr>
        <a:xfrm>
          <a:off x="14744700" y="543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56056</xdr:rowOff>
    </xdr:from>
    <xdr:ext cx="405111" cy="259045"/>
    <xdr:sp macro="" textlink="">
      <xdr:nvSpPr>
        <xdr:cNvPr id="152" name="債務償還比率該当値テキスト"/>
        <xdr:cNvSpPr txBox="1"/>
      </xdr:nvSpPr>
      <xdr:spPr>
        <a:xfrm>
          <a:off x="14846300" y="5285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86434</xdr:rowOff>
    </xdr:from>
    <xdr:to>
      <xdr:col>72</xdr:col>
      <xdr:colOff>123825</xdr:colOff>
      <xdr:row>28</xdr:row>
      <xdr:rowOff>16584</xdr:rowOff>
    </xdr:to>
    <xdr:sp macro="" textlink="">
      <xdr:nvSpPr>
        <xdr:cNvPr id="153" name="楕円 152"/>
        <xdr:cNvSpPr/>
      </xdr:nvSpPr>
      <xdr:spPr>
        <a:xfrm>
          <a:off x="14033500" y="548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83979</xdr:rowOff>
    </xdr:from>
    <xdr:to>
      <xdr:col>76</xdr:col>
      <xdr:colOff>22225</xdr:colOff>
      <xdr:row>27</xdr:row>
      <xdr:rowOff>137234</xdr:rowOff>
    </xdr:to>
    <xdr:cxnSp macro="">
      <xdr:nvCxnSpPr>
        <xdr:cNvPr id="154" name="直線コネクタ 153"/>
        <xdr:cNvCxnSpPr/>
      </xdr:nvCxnSpPr>
      <xdr:spPr>
        <a:xfrm flipV="1">
          <a:off x="14084300" y="5484654"/>
          <a:ext cx="711200" cy="5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105685</xdr:rowOff>
    </xdr:from>
    <xdr:to>
      <xdr:col>68</xdr:col>
      <xdr:colOff>123825</xdr:colOff>
      <xdr:row>28</xdr:row>
      <xdr:rowOff>35835</xdr:rowOff>
    </xdr:to>
    <xdr:sp macro="" textlink="">
      <xdr:nvSpPr>
        <xdr:cNvPr id="155" name="楕円 154"/>
        <xdr:cNvSpPr/>
      </xdr:nvSpPr>
      <xdr:spPr>
        <a:xfrm>
          <a:off x="13271500" y="55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137234</xdr:rowOff>
    </xdr:from>
    <xdr:to>
      <xdr:col>72</xdr:col>
      <xdr:colOff>73025</xdr:colOff>
      <xdr:row>27</xdr:row>
      <xdr:rowOff>156485</xdr:rowOff>
    </xdr:to>
    <xdr:cxnSp macro="">
      <xdr:nvCxnSpPr>
        <xdr:cNvPr id="156" name="直線コネクタ 155"/>
        <xdr:cNvCxnSpPr/>
      </xdr:nvCxnSpPr>
      <xdr:spPr>
        <a:xfrm flipV="1">
          <a:off x="13322300" y="5537909"/>
          <a:ext cx="762000" cy="1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147066</xdr:rowOff>
    </xdr:from>
    <xdr:to>
      <xdr:col>64</xdr:col>
      <xdr:colOff>123825</xdr:colOff>
      <xdr:row>28</xdr:row>
      <xdr:rowOff>77216</xdr:rowOff>
    </xdr:to>
    <xdr:sp macro="" textlink="">
      <xdr:nvSpPr>
        <xdr:cNvPr id="157" name="楕円 156"/>
        <xdr:cNvSpPr/>
      </xdr:nvSpPr>
      <xdr:spPr>
        <a:xfrm>
          <a:off x="12509500" y="554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156485</xdr:rowOff>
    </xdr:from>
    <xdr:to>
      <xdr:col>68</xdr:col>
      <xdr:colOff>73025</xdr:colOff>
      <xdr:row>28</xdr:row>
      <xdr:rowOff>26416</xdr:rowOff>
    </xdr:to>
    <xdr:cxnSp macro="">
      <xdr:nvCxnSpPr>
        <xdr:cNvPr id="158" name="直線コネクタ 157"/>
        <xdr:cNvCxnSpPr/>
      </xdr:nvCxnSpPr>
      <xdr:spPr>
        <a:xfrm flipV="1">
          <a:off x="12560300" y="5557160"/>
          <a:ext cx="762000" cy="4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127095</xdr:rowOff>
    </xdr:from>
    <xdr:to>
      <xdr:col>60</xdr:col>
      <xdr:colOff>123825</xdr:colOff>
      <xdr:row>28</xdr:row>
      <xdr:rowOff>57245</xdr:rowOff>
    </xdr:to>
    <xdr:sp macro="" textlink="">
      <xdr:nvSpPr>
        <xdr:cNvPr id="159" name="楕円 158"/>
        <xdr:cNvSpPr/>
      </xdr:nvSpPr>
      <xdr:spPr>
        <a:xfrm>
          <a:off x="11747500" y="552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6445</xdr:rowOff>
    </xdr:from>
    <xdr:to>
      <xdr:col>64</xdr:col>
      <xdr:colOff>73025</xdr:colOff>
      <xdr:row>28</xdr:row>
      <xdr:rowOff>26416</xdr:rowOff>
    </xdr:to>
    <xdr:cxnSp macro="">
      <xdr:nvCxnSpPr>
        <xdr:cNvPr id="160" name="直線コネクタ 159"/>
        <xdr:cNvCxnSpPr/>
      </xdr:nvCxnSpPr>
      <xdr:spPr>
        <a:xfrm>
          <a:off x="11798300" y="5578570"/>
          <a:ext cx="762000" cy="1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30751</xdr:rowOff>
    </xdr:from>
    <xdr:ext cx="469744" cy="259045"/>
    <xdr:sp macro="" textlink="">
      <xdr:nvSpPr>
        <xdr:cNvPr id="161" name="n_1aveValue債務償還比率"/>
        <xdr:cNvSpPr txBox="1"/>
      </xdr:nvSpPr>
      <xdr:spPr>
        <a:xfrm>
          <a:off x="13836727" y="5774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66195</xdr:rowOff>
    </xdr:from>
    <xdr:ext cx="469744" cy="259045"/>
    <xdr:sp macro="" textlink="">
      <xdr:nvSpPr>
        <xdr:cNvPr id="162" name="n_2aveValue債務償還比率"/>
        <xdr:cNvSpPr txBox="1"/>
      </xdr:nvSpPr>
      <xdr:spPr>
        <a:xfrm>
          <a:off x="13087427" y="580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113873</xdr:rowOff>
    </xdr:from>
    <xdr:ext cx="469744" cy="259045"/>
    <xdr:sp macro="" textlink="">
      <xdr:nvSpPr>
        <xdr:cNvPr id="163" name="n_3aveValue債務償還比率"/>
        <xdr:cNvSpPr txBox="1"/>
      </xdr:nvSpPr>
      <xdr:spPr>
        <a:xfrm>
          <a:off x="12325427" y="585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44065</xdr:rowOff>
    </xdr:from>
    <xdr:ext cx="469744" cy="259045"/>
    <xdr:sp macro="" textlink="">
      <xdr:nvSpPr>
        <xdr:cNvPr id="164" name="n_4aveValue債務償還比率"/>
        <xdr:cNvSpPr txBox="1"/>
      </xdr:nvSpPr>
      <xdr:spPr>
        <a:xfrm>
          <a:off x="11563427" y="5787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33111</xdr:rowOff>
    </xdr:from>
    <xdr:ext cx="469744" cy="259045"/>
    <xdr:sp macro="" textlink="">
      <xdr:nvSpPr>
        <xdr:cNvPr id="165" name="n_1mainValue債務償還比率"/>
        <xdr:cNvSpPr txBox="1"/>
      </xdr:nvSpPr>
      <xdr:spPr>
        <a:xfrm>
          <a:off x="13836727" y="526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52362</xdr:rowOff>
    </xdr:from>
    <xdr:ext cx="469744" cy="259045"/>
    <xdr:sp macro="" textlink="">
      <xdr:nvSpPr>
        <xdr:cNvPr id="166" name="n_2mainValue債務償還比率"/>
        <xdr:cNvSpPr txBox="1"/>
      </xdr:nvSpPr>
      <xdr:spPr>
        <a:xfrm>
          <a:off x="13087427" y="5281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93743</xdr:rowOff>
    </xdr:from>
    <xdr:ext cx="469744" cy="259045"/>
    <xdr:sp macro="" textlink="">
      <xdr:nvSpPr>
        <xdr:cNvPr id="167" name="n_3mainValue債務償還比率"/>
        <xdr:cNvSpPr txBox="1"/>
      </xdr:nvSpPr>
      <xdr:spPr>
        <a:xfrm>
          <a:off x="12325427" y="5322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73772</xdr:rowOff>
    </xdr:from>
    <xdr:ext cx="469744" cy="259045"/>
    <xdr:sp macro="" textlink="">
      <xdr:nvSpPr>
        <xdr:cNvPr id="168" name="n_4mainValue債務償還比率"/>
        <xdr:cNvSpPr txBox="1"/>
      </xdr:nvSpPr>
      <xdr:spPr>
        <a:xfrm>
          <a:off x="11563427" y="530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41</xdr:row>
      <xdr:rowOff>91440</xdr:rowOff>
    </xdr:to>
    <xdr:cxnSp macro="">
      <xdr:nvCxnSpPr>
        <xdr:cNvPr id="57" name="直線コネクタ 56"/>
        <xdr:cNvCxnSpPr/>
      </xdr:nvCxnSpPr>
      <xdr:spPr>
        <a:xfrm flipV="1">
          <a:off x="4634865" y="5838825"/>
          <a:ext cx="0" cy="1282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95267</xdr:rowOff>
    </xdr:from>
    <xdr:ext cx="405111" cy="259045"/>
    <xdr:sp macro="" textlink="">
      <xdr:nvSpPr>
        <xdr:cNvPr id="58" name="【道路】&#10;有形固定資産減価償却率最小値テキスト"/>
        <xdr:cNvSpPr txBox="1"/>
      </xdr:nvSpPr>
      <xdr:spPr>
        <a:xfrm>
          <a:off x="4673600" y="712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91440</xdr:rowOff>
    </xdr:from>
    <xdr:to>
      <xdr:col>24</xdr:col>
      <xdr:colOff>152400</xdr:colOff>
      <xdr:row>41</xdr:row>
      <xdr:rowOff>91440</xdr:rowOff>
    </xdr:to>
    <xdr:cxnSp macro="">
      <xdr:nvCxnSpPr>
        <xdr:cNvPr id="59" name="直線コネクタ 58"/>
        <xdr:cNvCxnSpPr/>
      </xdr:nvCxnSpPr>
      <xdr:spPr>
        <a:xfrm>
          <a:off x="4546600" y="712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道路】&#10;有形固定資産減価償却率最大値テキスト"/>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137812</xdr:rowOff>
    </xdr:from>
    <xdr:ext cx="405111" cy="259045"/>
    <xdr:sp macro="" textlink="">
      <xdr:nvSpPr>
        <xdr:cNvPr id="62" name="【道路】&#10;有形固定資産減価償却率平均値テキスト"/>
        <xdr:cNvSpPr txBox="1"/>
      </xdr:nvSpPr>
      <xdr:spPr>
        <a:xfrm>
          <a:off x="4673600" y="6310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114935</xdr:rowOff>
    </xdr:from>
    <xdr:to>
      <xdr:col>24</xdr:col>
      <xdr:colOff>114300</xdr:colOff>
      <xdr:row>38</xdr:row>
      <xdr:rowOff>45085</xdr:rowOff>
    </xdr:to>
    <xdr:sp macro="" textlink="">
      <xdr:nvSpPr>
        <xdr:cNvPr id="63" name="フローチャート: 判断 62"/>
        <xdr:cNvSpPr/>
      </xdr:nvSpPr>
      <xdr:spPr>
        <a:xfrm>
          <a:off x="458470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130175</xdr:rowOff>
    </xdr:from>
    <xdr:to>
      <xdr:col>20</xdr:col>
      <xdr:colOff>38100</xdr:colOff>
      <xdr:row>38</xdr:row>
      <xdr:rowOff>60325</xdr:rowOff>
    </xdr:to>
    <xdr:sp macro="" textlink="">
      <xdr:nvSpPr>
        <xdr:cNvPr id="64" name="フローチャート: 判断 63"/>
        <xdr:cNvSpPr/>
      </xdr:nvSpPr>
      <xdr:spPr>
        <a:xfrm>
          <a:off x="3746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61595</xdr:rowOff>
    </xdr:from>
    <xdr:to>
      <xdr:col>15</xdr:col>
      <xdr:colOff>101600</xdr:colOff>
      <xdr:row>37</xdr:row>
      <xdr:rowOff>163195</xdr:rowOff>
    </xdr:to>
    <xdr:sp macro="" textlink="">
      <xdr:nvSpPr>
        <xdr:cNvPr id="65" name="フローチャート: 判断 64"/>
        <xdr:cNvSpPr/>
      </xdr:nvSpPr>
      <xdr:spPr>
        <a:xfrm>
          <a:off x="2857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xdr:rowOff>
    </xdr:from>
    <xdr:to>
      <xdr:col>10</xdr:col>
      <xdr:colOff>165100</xdr:colOff>
      <xdr:row>37</xdr:row>
      <xdr:rowOff>109855</xdr:rowOff>
    </xdr:to>
    <xdr:sp macro="" textlink="">
      <xdr:nvSpPr>
        <xdr:cNvPr id="66" name="フローチャート: 判断 65"/>
        <xdr:cNvSpPr/>
      </xdr:nvSpPr>
      <xdr:spPr>
        <a:xfrm>
          <a:off x="1968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164465</xdr:rowOff>
    </xdr:from>
    <xdr:to>
      <xdr:col>6</xdr:col>
      <xdr:colOff>38100</xdr:colOff>
      <xdr:row>37</xdr:row>
      <xdr:rowOff>94615</xdr:rowOff>
    </xdr:to>
    <xdr:sp macro="" textlink="">
      <xdr:nvSpPr>
        <xdr:cNvPr id="67" name="フローチャート: 判断 66"/>
        <xdr:cNvSpPr/>
      </xdr:nvSpPr>
      <xdr:spPr>
        <a:xfrm>
          <a:off x="1079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107315</xdr:rowOff>
    </xdr:from>
    <xdr:to>
      <xdr:col>24</xdr:col>
      <xdr:colOff>114300</xdr:colOff>
      <xdr:row>41</xdr:row>
      <xdr:rowOff>37465</xdr:rowOff>
    </xdr:to>
    <xdr:sp macro="" textlink="">
      <xdr:nvSpPr>
        <xdr:cNvPr id="73" name="楕円 72"/>
        <xdr:cNvSpPr/>
      </xdr:nvSpPr>
      <xdr:spPr>
        <a:xfrm>
          <a:off x="4584700" y="696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22242</xdr:rowOff>
    </xdr:from>
    <xdr:ext cx="405111" cy="259045"/>
    <xdr:sp macro="" textlink="">
      <xdr:nvSpPr>
        <xdr:cNvPr id="74" name="【道路】&#10;有形固定資産減価償却率該当値テキスト"/>
        <xdr:cNvSpPr txBox="1"/>
      </xdr:nvSpPr>
      <xdr:spPr>
        <a:xfrm>
          <a:off x="4673600" y="6880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105410</xdr:rowOff>
    </xdr:from>
    <xdr:to>
      <xdr:col>20</xdr:col>
      <xdr:colOff>38100</xdr:colOff>
      <xdr:row>41</xdr:row>
      <xdr:rowOff>35560</xdr:rowOff>
    </xdr:to>
    <xdr:sp macro="" textlink="">
      <xdr:nvSpPr>
        <xdr:cNvPr id="75" name="楕円 74"/>
        <xdr:cNvSpPr/>
      </xdr:nvSpPr>
      <xdr:spPr>
        <a:xfrm>
          <a:off x="3746500" y="696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156210</xdr:rowOff>
    </xdr:from>
    <xdr:to>
      <xdr:col>24</xdr:col>
      <xdr:colOff>63500</xdr:colOff>
      <xdr:row>40</xdr:row>
      <xdr:rowOff>158115</xdr:rowOff>
    </xdr:to>
    <xdr:cxnSp macro="">
      <xdr:nvCxnSpPr>
        <xdr:cNvPr id="76" name="直線コネクタ 75"/>
        <xdr:cNvCxnSpPr/>
      </xdr:nvCxnSpPr>
      <xdr:spPr>
        <a:xfrm>
          <a:off x="3797300" y="70142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114935</xdr:rowOff>
    </xdr:from>
    <xdr:to>
      <xdr:col>15</xdr:col>
      <xdr:colOff>101600</xdr:colOff>
      <xdr:row>41</xdr:row>
      <xdr:rowOff>45085</xdr:rowOff>
    </xdr:to>
    <xdr:sp macro="" textlink="">
      <xdr:nvSpPr>
        <xdr:cNvPr id="77" name="楕円 76"/>
        <xdr:cNvSpPr/>
      </xdr:nvSpPr>
      <xdr:spPr>
        <a:xfrm>
          <a:off x="2857500" y="697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156210</xdr:rowOff>
    </xdr:from>
    <xdr:to>
      <xdr:col>19</xdr:col>
      <xdr:colOff>177800</xdr:colOff>
      <xdr:row>40</xdr:row>
      <xdr:rowOff>165735</xdr:rowOff>
    </xdr:to>
    <xdr:cxnSp macro="">
      <xdr:nvCxnSpPr>
        <xdr:cNvPr id="78" name="直線コネクタ 77"/>
        <xdr:cNvCxnSpPr/>
      </xdr:nvCxnSpPr>
      <xdr:spPr>
        <a:xfrm flipV="1">
          <a:off x="2908300" y="701421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126365</xdr:rowOff>
    </xdr:from>
    <xdr:to>
      <xdr:col>10</xdr:col>
      <xdr:colOff>165100</xdr:colOff>
      <xdr:row>41</xdr:row>
      <xdr:rowOff>56515</xdr:rowOff>
    </xdr:to>
    <xdr:sp macro="" textlink="">
      <xdr:nvSpPr>
        <xdr:cNvPr id="79" name="楕円 78"/>
        <xdr:cNvSpPr/>
      </xdr:nvSpPr>
      <xdr:spPr>
        <a:xfrm>
          <a:off x="1968500" y="698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165735</xdr:rowOff>
    </xdr:from>
    <xdr:to>
      <xdr:col>15</xdr:col>
      <xdr:colOff>50800</xdr:colOff>
      <xdr:row>41</xdr:row>
      <xdr:rowOff>5715</xdr:rowOff>
    </xdr:to>
    <xdr:cxnSp macro="">
      <xdr:nvCxnSpPr>
        <xdr:cNvPr id="80" name="直線コネクタ 79"/>
        <xdr:cNvCxnSpPr/>
      </xdr:nvCxnSpPr>
      <xdr:spPr>
        <a:xfrm flipV="1">
          <a:off x="2019300" y="70237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76852</xdr:rowOff>
    </xdr:from>
    <xdr:ext cx="405111" cy="259045"/>
    <xdr:sp macro="" textlink="">
      <xdr:nvSpPr>
        <xdr:cNvPr id="81" name="n_1aveValue【道路】&#10;有形固定資産減価償却率"/>
        <xdr:cNvSpPr txBox="1"/>
      </xdr:nvSpPr>
      <xdr:spPr>
        <a:xfrm>
          <a:off x="35820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8272</xdr:rowOff>
    </xdr:from>
    <xdr:ext cx="405111" cy="259045"/>
    <xdr:sp macro="" textlink="">
      <xdr:nvSpPr>
        <xdr:cNvPr id="82" name="n_2aveValue【道路】&#10;有形固定資産減価償却率"/>
        <xdr:cNvSpPr txBox="1"/>
      </xdr:nvSpPr>
      <xdr:spPr>
        <a:xfrm>
          <a:off x="2705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126382</xdr:rowOff>
    </xdr:from>
    <xdr:ext cx="405111" cy="259045"/>
    <xdr:sp macro="" textlink="">
      <xdr:nvSpPr>
        <xdr:cNvPr id="83" name="n_3aveValue【道路】&#10;有形固定資産減価償却率"/>
        <xdr:cNvSpPr txBox="1"/>
      </xdr:nvSpPr>
      <xdr:spPr>
        <a:xfrm>
          <a:off x="18167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111142</xdr:rowOff>
    </xdr:from>
    <xdr:ext cx="405111" cy="259045"/>
    <xdr:sp macro="" textlink="">
      <xdr:nvSpPr>
        <xdr:cNvPr id="84" name="n_4aveValue【道路】&#10;有形固定資産減価償却率"/>
        <xdr:cNvSpPr txBox="1"/>
      </xdr:nvSpPr>
      <xdr:spPr>
        <a:xfrm>
          <a:off x="927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26687</xdr:rowOff>
    </xdr:from>
    <xdr:ext cx="405111" cy="259045"/>
    <xdr:sp macro="" textlink="">
      <xdr:nvSpPr>
        <xdr:cNvPr id="85" name="n_1mainValue【道路】&#10;有形固定資産減価償却率"/>
        <xdr:cNvSpPr txBox="1"/>
      </xdr:nvSpPr>
      <xdr:spPr>
        <a:xfrm>
          <a:off x="3582044" y="705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36212</xdr:rowOff>
    </xdr:from>
    <xdr:ext cx="405111" cy="259045"/>
    <xdr:sp macro="" textlink="">
      <xdr:nvSpPr>
        <xdr:cNvPr id="86" name="n_2mainValue【道路】&#10;有形固定資産減価償却率"/>
        <xdr:cNvSpPr txBox="1"/>
      </xdr:nvSpPr>
      <xdr:spPr>
        <a:xfrm>
          <a:off x="2705744"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47642</xdr:rowOff>
    </xdr:from>
    <xdr:ext cx="405111" cy="259045"/>
    <xdr:sp macro="" textlink="">
      <xdr:nvSpPr>
        <xdr:cNvPr id="87" name="n_3mainValue【道路】&#10;有形固定資産減価償却率"/>
        <xdr:cNvSpPr txBox="1"/>
      </xdr:nvSpPr>
      <xdr:spPr>
        <a:xfrm>
          <a:off x="1816744" y="707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1" name="テキスト ボックス 100"/>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3" name="テキスト ボックス 102"/>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5" name="テキスト ボックス 104"/>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7" name="テキスト ボックス 106"/>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9" name="テキスト ボックス 108"/>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57775</xdr:rowOff>
    </xdr:from>
    <xdr:to>
      <xdr:col>54</xdr:col>
      <xdr:colOff>189865</xdr:colOff>
      <xdr:row>41</xdr:row>
      <xdr:rowOff>148057</xdr:rowOff>
    </xdr:to>
    <xdr:cxnSp macro="">
      <xdr:nvCxnSpPr>
        <xdr:cNvPr id="111" name="直線コネクタ 110"/>
        <xdr:cNvCxnSpPr/>
      </xdr:nvCxnSpPr>
      <xdr:spPr>
        <a:xfrm flipV="1">
          <a:off x="10476865" y="5715625"/>
          <a:ext cx="0" cy="146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151884</xdr:rowOff>
    </xdr:from>
    <xdr:ext cx="469744" cy="259045"/>
    <xdr:sp macro="" textlink="">
      <xdr:nvSpPr>
        <xdr:cNvPr id="112" name="【道路】&#10;一人当たり延長最小値テキスト"/>
        <xdr:cNvSpPr txBox="1"/>
      </xdr:nvSpPr>
      <xdr:spPr>
        <a:xfrm>
          <a:off x="10515600" y="718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148057</xdr:rowOff>
    </xdr:from>
    <xdr:to>
      <xdr:col>55</xdr:col>
      <xdr:colOff>88900</xdr:colOff>
      <xdr:row>41</xdr:row>
      <xdr:rowOff>148057</xdr:rowOff>
    </xdr:to>
    <xdr:cxnSp macro="">
      <xdr:nvCxnSpPr>
        <xdr:cNvPr id="113" name="直線コネクタ 112"/>
        <xdr:cNvCxnSpPr/>
      </xdr:nvCxnSpPr>
      <xdr:spPr>
        <a:xfrm>
          <a:off x="10388600" y="717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4452</xdr:rowOff>
    </xdr:from>
    <xdr:ext cx="599010" cy="259045"/>
    <xdr:sp macro="" textlink="">
      <xdr:nvSpPr>
        <xdr:cNvPr id="114" name="【道路】&#10;一人当たり延長最大値テキスト"/>
        <xdr:cNvSpPr txBox="1"/>
      </xdr:nvSpPr>
      <xdr:spPr>
        <a:xfrm>
          <a:off x="10515600" y="549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57775</xdr:rowOff>
    </xdr:from>
    <xdr:to>
      <xdr:col>55</xdr:col>
      <xdr:colOff>88900</xdr:colOff>
      <xdr:row>33</xdr:row>
      <xdr:rowOff>57775</xdr:rowOff>
    </xdr:to>
    <xdr:cxnSp macro="">
      <xdr:nvCxnSpPr>
        <xdr:cNvPr id="115" name="直線コネクタ 114"/>
        <xdr:cNvCxnSpPr/>
      </xdr:nvCxnSpPr>
      <xdr:spPr>
        <a:xfrm>
          <a:off x="10388600" y="571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84774</xdr:rowOff>
    </xdr:from>
    <xdr:ext cx="534377" cy="259045"/>
    <xdr:sp macro="" textlink="">
      <xdr:nvSpPr>
        <xdr:cNvPr id="116" name="【道路】&#10;一人当たり延長平均値テキスト"/>
        <xdr:cNvSpPr txBox="1"/>
      </xdr:nvSpPr>
      <xdr:spPr>
        <a:xfrm>
          <a:off x="10515600" y="6771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106347</xdr:rowOff>
    </xdr:from>
    <xdr:to>
      <xdr:col>55</xdr:col>
      <xdr:colOff>50800</xdr:colOff>
      <xdr:row>40</xdr:row>
      <xdr:rowOff>36497</xdr:rowOff>
    </xdr:to>
    <xdr:sp macro="" textlink="">
      <xdr:nvSpPr>
        <xdr:cNvPr id="117" name="フローチャート: 判断 116"/>
        <xdr:cNvSpPr/>
      </xdr:nvSpPr>
      <xdr:spPr>
        <a:xfrm>
          <a:off x="10426700" y="679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99016</xdr:rowOff>
    </xdr:from>
    <xdr:to>
      <xdr:col>50</xdr:col>
      <xdr:colOff>165100</xdr:colOff>
      <xdr:row>40</xdr:row>
      <xdr:rowOff>29166</xdr:rowOff>
    </xdr:to>
    <xdr:sp macro="" textlink="">
      <xdr:nvSpPr>
        <xdr:cNvPr id="118" name="フローチャート: 判断 117"/>
        <xdr:cNvSpPr/>
      </xdr:nvSpPr>
      <xdr:spPr>
        <a:xfrm>
          <a:off x="9588500" y="678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94186</xdr:rowOff>
    </xdr:from>
    <xdr:to>
      <xdr:col>46</xdr:col>
      <xdr:colOff>38100</xdr:colOff>
      <xdr:row>40</xdr:row>
      <xdr:rowOff>24336</xdr:rowOff>
    </xdr:to>
    <xdr:sp macro="" textlink="">
      <xdr:nvSpPr>
        <xdr:cNvPr id="119" name="フローチャート: 判断 118"/>
        <xdr:cNvSpPr/>
      </xdr:nvSpPr>
      <xdr:spPr>
        <a:xfrm>
          <a:off x="8699500" y="678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89408</xdr:rowOff>
    </xdr:from>
    <xdr:to>
      <xdr:col>41</xdr:col>
      <xdr:colOff>101600</xdr:colOff>
      <xdr:row>40</xdr:row>
      <xdr:rowOff>19558</xdr:rowOff>
    </xdr:to>
    <xdr:sp macro="" textlink="">
      <xdr:nvSpPr>
        <xdr:cNvPr id="120" name="フローチャート: 判断 119"/>
        <xdr:cNvSpPr/>
      </xdr:nvSpPr>
      <xdr:spPr>
        <a:xfrm>
          <a:off x="7810500" y="67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80195</xdr:rowOff>
    </xdr:from>
    <xdr:to>
      <xdr:col>36</xdr:col>
      <xdr:colOff>165100</xdr:colOff>
      <xdr:row>39</xdr:row>
      <xdr:rowOff>10345</xdr:rowOff>
    </xdr:to>
    <xdr:sp macro="" textlink="">
      <xdr:nvSpPr>
        <xdr:cNvPr id="121" name="フローチャート: 判断 120"/>
        <xdr:cNvSpPr/>
      </xdr:nvSpPr>
      <xdr:spPr>
        <a:xfrm>
          <a:off x="6921500" y="659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32479</xdr:rowOff>
    </xdr:from>
    <xdr:to>
      <xdr:col>55</xdr:col>
      <xdr:colOff>50800</xdr:colOff>
      <xdr:row>39</xdr:row>
      <xdr:rowOff>134079</xdr:rowOff>
    </xdr:to>
    <xdr:sp macro="" textlink="">
      <xdr:nvSpPr>
        <xdr:cNvPr id="127" name="楕円 126"/>
        <xdr:cNvSpPr/>
      </xdr:nvSpPr>
      <xdr:spPr>
        <a:xfrm>
          <a:off x="10426700" y="671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55356</xdr:rowOff>
    </xdr:from>
    <xdr:ext cx="534377" cy="259045"/>
    <xdr:sp macro="" textlink="">
      <xdr:nvSpPr>
        <xdr:cNvPr id="128" name="【道路】&#10;一人当たり延長該当値テキスト"/>
        <xdr:cNvSpPr txBox="1"/>
      </xdr:nvSpPr>
      <xdr:spPr>
        <a:xfrm>
          <a:off x="10515600" y="657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49891</xdr:rowOff>
    </xdr:from>
    <xdr:to>
      <xdr:col>50</xdr:col>
      <xdr:colOff>165100</xdr:colOff>
      <xdr:row>39</xdr:row>
      <xdr:rowOff>151491</xdr:rowOff>
    </xdr:to>
    <xdr:sp macro="" textlink="">
      <xdr:nvSpPr>
        <xdr:cNvPr id="129" name="楕円 128"/>
        <xdr:cNvSpPr/>
      </xdr:nvSpPr>
      <xdr:spPr>
        <a:xfrm>
          <a:off x="9588500" y="673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83279</xdr:rowOff>
    </xdr:from>
    <xdr:to>
      <xdr:col>55</xdr:col>
      <xdr:colOff>0</xdr:colOff>
      <xdr:row>39</xdr:row>
      <xdr:rowOff>100691</xdr:rowOff>
    </xdr:to>
    <xdr:cxnSp macro="">
      <xdr:nvCxnSpPr>
        <xdr:cNvPr id="130" name="直線コネクタ 129"/>
        <xdr:cNvCxnSpPr/>
      </xdr:nvCxnSpPr>
      <xdr:spPr>
        <a:xfrm flipV="1">
          <a:off x="9639300" y="6769829"/>
          <a:ext cx="838200" cy="17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62585</xdr:rowOff>
    </xdr:from>
    <xdr:to>
      <xdr:col>46</xdr:col>
      <xdr:colOff>38100</xdr:colOff>
      <xdr:row>39</xdr:row>
      <xdr:rowOff>164185</xdr:rowOff>
    </xdr:to>
    <xdr:sp macro="" textlink="">
      <xdr:nvSpPr>
        <xdr:cNvPr id="131" name="楕円 130"/>
        <xdr:cNvSpPr/>
      </xdr:nvSpPr>
      <xdr:spPr>
        <a:xfrm>
          <a:off x="8699500" y="674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100691</xdr:rowOff>
    </xdr:from>
    <xdr:to>
      <xdr:col>50</xdr:col>
      <xdr:colOff>114300</xdr:colOff>
      <xdr:row>39</xdr:row>
      <xdr:rowOff>113385</xdr:rowOff>
    </xdr:to>
    <xdr:cxnSp macro="">
      <xdr:nvCxnSpPr>
        <xdr:cNvPr id="132" name="直線コネクタ 131"/>
        <xdr:cNvCxnSpPr/>
      </xdr:nvCxnSpPr>
      <xdr:spPr>
        <a:xfrm flipV="1">
          <a:off x="8750300" y="6787241"/>
          <a:ext cx="889000" cy="1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75593</xdr:rowOff>
    </xdr:from>
    <xdr:to>
      <xdr:col>41</xdr:col>
      <xdr:colOff>101600</xdr:colOff>
      <xdr:row>40</xdr:row>
      <xdr:rowOff>5743</xdr:rowOff>
    </xdr:to>
    <xdr:sp macro="" textlink="">
      <xdr:nvSpPr>
        <xdr:cNvPr id="133" name="楕円 132"/>
        <xdr:cNvSpPr/>
      </xdr:nvSpPr>
      <xdr:spPr>
        <a:xfrm>
          <a:off x="7810500" y="676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113385</xdr:rowOff>
    </xdr:from>
    <xdr:to>
      <xdr:col>45</xdr:col>
      <xdr:colOff>177800</xdr:colOff>
      <xdr:row>39</xdr:row>
      <xdr:rowOff>126393</xdr:rowOff>
    </xdr:to>
    <xdr:cxnSp macro="">
      <xdr:nvCxnSpPr>
        <xdr:cNvPr id="134" name="直線コネクタ 133"/>
        <xdr:cNvCxnSpPr/>
      </xdr:nvCxnSpPr>
      <xdr:spPr>
        <a:xfrm flipV="1">
          <a:off x="7861300" y="6799935"/>
          <a:ext cx="889000" cy="1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20293</xdr:rowOff>
    </xdr:from>
    <xdr:ext cx="534377" cy="259045"/>
    <xdr:sp macro="" textlink="">
      <xdr:nvSpPr>
        <xdr:cNvPr id="135" name="n_1aveValue【道路】&#10;一人当たり延長"/>
        <xdr:cNvSpPr txBox="1"/>
      </xdr:nvSpPr>
      <xdr:spPr>
        <a:xfrm>
          <a:off x="9359411" y="6878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15463</xdr:rowOff>
    </xdr:from>
    <xdr:ext cx="534377" cy="259045"/>
    <xdr:sp macro="" textlink="">
      <xdr:nvSpPr>
        <xdr:cNvPr id="136" name="n_2aveValue【道路】&#10;一人当たり延長"/>
        <xdr:cNvSpPr txBox="1"/>
      </xdr:nvSpPr>
      <xdr:spPr>
        <a:xfrm>
          <a:off x="8483111" y="687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10685</xdr:rowOff>
    </xdr:from>
    <xdr:ext cx="534377" cy="259045"/>
    <xdr:sp macro="" textlink="">
      <xdr:nvSpPr>
        <xdr:cNvPr id="137" name="n_3aveValue【道路】&#10;一人当たり延長"/>
        <xdr:cNvSpPr txBox="1"/>
      </xdr:nvSpPr>
      <xdr:spPr>
        <a:xfrm>
          <a:off x="7594111" y="6868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26872</xdr:rowOff>
    </xdr:from>
    <xdr:ext cx="534377" cy="259045"/>
    <xdr:sp macro="" textlink="">
      <xdr:nvSpPr>
        <xdr:cNvPr id="138" name="n_4aveValue【道路】&#10;一人当たり延長"/>
        <xdr:cNvSpPr txBox="1"/>
      </xdr:nvSpPr>
      <xdr:spPr>
        <a:xfrm>
          <a:off x="6705111" y="6370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168018</xdr:rowOff>
    </xdr:from>
    <xdr:ext cx="534377" cy="259045"/>
    <xdr:sp macro="" textlink="">
      <xdr:nvSpPr>
        <xdr:cNvPr id="139" name="n_1mainValue【道路】&#10;一人当たり延長"/>
        <xdr:cNvSpPr txBox="1"/>
      </xdr:nvSpPr>
      <xdr:spPr>
        <a:xfrm>
          <a:off x="9359411" y="6511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9262</xdr:rowOff>
    </xdr:from>
    <xdr:ext cx="534377" cy="259045"/>
    <xdr:sp macro="" textlink="">
      <xdr:nvSpPr>
        <xdr:cNvPr id="140" name="n_2mainValue【道路】&#10;一人当たり延長"/>
        <xdr:cNvSpPr txBox="1"/>
      </xdr:nvSpPr>
      <xdr:spPr>
        <a:xfrm>
          <a:off x="8483111" y="652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22270</xdr:rowOff>
    </xdr:from>
    <xdr:ext cx="534377" cy="259045"/>
    <xdr:sp macro="" textlink="">
      <xdr:nvSpPr>
        <xdr:cNvPr id="141" name="n_3mainValue【道路】&#10;一人当たり延長"/>
        <xdr:cNvSpPr txBox="1"/>
      </xdr:nvSpPr>
      <xdr:spPr>
        <a:xfrm>
          <a:off x="7594111" y="65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3" name="直線コネクタ 15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4" name="テキスト ボックス 15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5" name="直線コネクタ 15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6" name="テキスト ボックス 15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7" name="直線コネクタ 15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8" name="テキスト ボックス 15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9" name="直線コネクタ 15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0" name="テキスト ボックス 15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2" name="テキスト ボックス 161"/>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57</xdr:row>
      <xdr:rowOff>4572</xdr:rowOff>
    </xdr:from>
    <xdr:to>
      <xdr:col>24</xdr:col>
      <xdr:colOff>62865</xdr:colOff>
      <xdr:row>63</xdr:row>
      <xdr:rowOff>162306</xdr:rowOff>
    </xdr:to>
    <xdr:cxnSp macro="">
      <xdr:nvCxnSpPr>
        <xdr:cNvPr id="164" name="直線コネクタ 163"/>
        <xdr:cNvCxnSpPr/>
      </xdr:nvCxnSpPr>
      <xdr:spPr>
        <a:xfrm flipV="1">
          <a:off x="4634865" y="9777222"/>
          <a:ext cx="0" cy="1186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166133</xdr:rowOff>
    </xdr:from>
    <xdr:ext cx="405111" cy="259045"/>
    <xdr:sp macro="" textlink="">
      <xdr:nvSpPr>
        <xdr:cNvPr id="165" name="【橋りょう・トンネル】&#10;有形固定資産減価償却率最小値テキスト"/>
        <xdr:cNvSpPr txBox="1"/>
      </xdr:nvSpPr>
      <xdr:spPr>
        <a:xfrm>
          <a:off x="4673600" y="1096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162306</xdr:rowOff>
    </xdr:from>
    <xdr:to>
      <xdr:col>24</xdr:col>
      <xdr:colOff>152400</xdr:colOff>
      <xdr:row>63</xdr:row>
      <xdr:rowOff>162306</xdr:rowOff>
    </xdr:to>
    <xdr:cxnSp macro="">
      <xdr:nvCxnSpPr>
        <xdr:cNvPr id="166" name="直線コネクタ 165"/>
        <xdr:cNvCxnSpPr/>
      </xdr:nvCxnSpPr>
      <xdr:spPr>
        <a:xfrm>
          <a:off x="4546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122699</xdr:rowOff>
    </xdr:from>
    <xdr:ext cx="405111" cy="259045"/>
    <xdr:sp macro="" textlink="">
      <xdr:nvSpPr>
        <xdr:cNvPr id="167" name="【橋りょう・トンネル】&#10;有形固定資産減価償却率最大値テキスト"/>
        <xdr:cNvSpPr txBox="1"/>
      </xdr:nvSpPr>
      <xdr:spPr>
        <a:xfrm>
          <a:off x="4673600" y="9552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4572</xdr:rowOff>
    </xdr:from>
    <xdr:to>
      <xdr:col>24</xdr:col>
      <xdr:colOff>152400</xdr:colOff>
      <xdr:row>57</xdr:row>
      <xdr:rowOff>4572</xdr:rowOff>
    </xdr:to>
    <xdr:cxnSp macro="">
      <xdr:nvCxnSpPr>
        <xdr:cNvPr id="168" name="直線コネクタ 167"/>
        <xdr:cNvCxnSpPr/>
      </xdr:nvCxnSpPr>
      <xdr:spPr>
        <a:xfrm>
          <a:off x="4546600" y="977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101363</xdr:rowOff>
    </xdr:from>
    <xdr:ext cx="405111" cy="259045"/>
    <xdr:sp macro="" textlink="">
      <xdr:nvSpPr>
        <xdr:cNvPr id="169" name="【橋りょう・トンネル】&#10;有形固定資産減価償却率平均値テキスト"/>
        <xdr:cNvSpPr txBox="1"/>
      </xdr:nvSpPr>
      <xdr:spPr>
        <a:xfrm>
          <a:off x="4673600" y="10559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122936</xdr:rowOff>
    </xdr:from>
    <xdr:to>
      <xdr:col>24</xdr:col>
      <xdr:colOff>114300</xdr:colOff>
      <xdr:row>62</xdr:row>
      <xdr:rowOff>53086</xdr:rowOff>
    </xdr:to>
    <xdr:sp macro="" textlink="">
      <xdr:nvSpPr>
        <xdr:cNvPr id="170" name="フローチャート: 判断 169"/>
        <xdr:cNvSpPr/>
      </xdr:nvSpPr>
      <xdr:spPr>
        <a:xfrm>
          <a:off x="4584700" y="10581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52070</xdr:rowOff>
    </xdr:from>
    <xdr:to>
      <xdr:col>20</xdr:col>
      <xdr:colOff>38100</xdr:colOff>
      <xdr:row>61</xdr:row>
      <xdr:rowOff>153670</xdr:rowOff>
    </xdr:to>
    <xdr:sp macro="" textlink="">
      <xdr:nvSpPr>
        <xdr:cNvPr id="171" name="フローチャート: 判断 170"/>
        <xdr:cNvSpPr/>
      </xdr:nvSpPr>
      <xdr:spPr>
        <a:xfrm>
          <a:off x="3746500" y="1051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13208</xdr:rowOff>
    </xdr:from>
    <xdr:to>
      <xdr:col>15</xdr:col>
      <xdr:colOff>101600</xdr:colOff>
      <xdr:row>61</xdr:row>
      <xdr:rowOff>114808</xdr:rowOff>
    </xdr:to>
    <xdr:sp macro="" textlink="">
      <xdr:nvSpPr>
        <xdr:cNvPr id="172" name="フローチャート: 判断 171"/>
        <xdr:cNvSpPr/>
      </xdr:nvSpPr>
      <xdr:spPr>
        <a:xfrm>
          <a:off x="28575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24638</xdr:rowOff>
    </xdr:from>
    <xdr:to>
      <xdr:col>10</xdr:col>
      <xdr:colOff>165100</xdr:colOff>
      <xdr:row>61</xdr:row>
      <xdr:rowOff>126238</xdr:rowOff>
    </xdr:to>
    <xdr:sp macro="" textlink="">
      <xdr:nvSpPr>
        <xdr:cNvPr id="173" name="フローチャート: 判断 172"/>
        <xdr:cNvSpPr/>
      </xdr:nvSpPr>
      <xdr:spPr>
        <a:xfrm>
          <a:off x="1968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36068</xdr:rowOff>
    </xdr:from>
    <xdr:to>
      <xdr:col>6</xdr:col>
      <xdr:colOff>38100</xdr:colOff>
      <xdr:row>60</xdr:row>
      <xdr:rowOff>137668</xdr:rowOff>
    </xdr:to>
    <xdr:sp macro="" textlink="">
      <xdr:nvSpPr>
        <xdr:cNvPr id="174" name="フローチャート: 判断 173"/>
        <xdr:cNvSpPr/>
      </xdr:nvSpPr>
      <xdr:spPr>
        <a:xfrm>
          <a:off x="1079500" y="1032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20066</xdr:rowOff>
    </xdr:from>
    <xdr:to>
      <xdr:col>24</xdr:col>
      <xdr:colOff>114300</xdr:colOff>
      <xdr:row>60</xdr:row>
      <xdr:rowOff>121666</xdr:rowOff>
    </xdr:to>
    <xdr:sp macro="" textlink="">
      <xdr:nvSpPr>
        <xdr:cNvPr id="180" name="楕円 179"/>
        <xdr:cNvSpPr/>
      </xdr:nvSpPr>
      <xdr:spPr>
        <a:xfrm>
          <a:off x="4584700" y="1030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42943</xdr:rowOff>
    </xdr:from>
    <xdr:ext cx="405111" cy="259045"/>
    <xdr:sp macro="" textlink="">
      <xdr:nvSpPr>
        <xdr:cNvPr id="181" name="【橋りょう・トンネル】&#10;有形固定資産減価償却率該当値テキスト"/>
        <xdr:cNvSpPr txBox="1"/>
      </xdr:nvSpPr>
      <xdr:spPr>
        <a:xfrm>
          <a:off x="4673600" y="10158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154940</xdr:rowOff>
    </xdr:from>
    <xdr:to>
      <xdr:col>20</xdr:col>
      <xdr:colOff>38100</xdr:colOff>
      <xdr:row>60</xdr:row>
      <xdr:rowOff>85090</xdr:rowOff>
    </xdr:to>
    <xdr:sp macro="" textlink="">
      <xdr:nvSpPr>
        <xdr:cNvPr id="182" name="楕円 181"/>
        <xdr:cNvSpPr/>
      </xdr:nvSpPr>
      <xdr:spPr>
        <a:xfrm>
          <a:off x="3746500" y="1027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34290</xdr:rowOff>
    </xdr:from>
    <xdr:to>
      <xdr:col>24</xdr:col>
      <xdr:colOff>63500</xdr:colOff>
      <xdr:row>60</xdr:row>
      <xdr:rowOff>70866</xdr:rowOff>
    </xdr:to>
    <xdr:cxnSp macro="">
      <xdr:nvCxnSpPr>
        <xdr:cNvPr id="183" name="直線コネクタ 182"/>
        <xdr:cNvCxnSpPr/>
      </xdr:nvCxnSpPr>
      <xdr:spPr>
        <a:xfrm>
          <a:off x="3797300" y="1032129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116078</xdr:rowOff>
    </xdr:from>
    <xdr:to>
      <xdr:col>15</xdr:col>
      <xdr:colOff>101600</xdr:colOff>
      <xdr:row>60</xdr:row>
      <xdr:rowOff>46228</xdr:rowOff>
    </xdr:to>
    <xdr:sp macro="" textlink="">
      <xdr:nvSpPr>
        <xdr:cNvPr id="184" name="楕円 183"/>
        <xdr:cNvSpPr/>
      </xdr:nvSpPr>
      <xdr:spPr>
        <a:xfrm>
          <a:off x="2857500" y="10231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166878</xdr:rowOff>
    </xdr:from>
    <xdr:to>
      <xdr:col>19</xdr:col>
      <xdr:colOff>177800</xdr:colOff>
      <xdr:row>60</xdr:row>
      <xdr:rowOff>34290</xdr:rowOff>
    </xdr:to>
    <xdr:cxnSp macro="">
      <xdr:nvCxnSpPr>
        <xdr:cNvPr id="185" name="直線コネクタ 184"/>
        <xdr:cNvCxnSpPr/>
      </xdr:nvCxnSpPr>
      <xdr:spPr>
        <a:xfrm>
          <a:off x="2908300" y="1028242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77216</xdr:rowOff>
    </xdr:from>
    <xdr:to>
      <xdr:col>10</xdr:col>
      <xdr:colOff>165100</xdr:colOff>
      <xdr:row>60</xdr:row>
      <xdr:rowOff>7366</xdr:rowOff>
    </xdr:to>
    <xdr:sp macro="" textlink="">
      <xdr:nvSpPr>
        <xdr:cNvPr id="186" name="楕円 185"/>
        <xdr:cNvSpPr/>
      </xdr:nvSpPr>
      <xdr:spPr>
        <a:xfrm>
          <a:off x="1968500" y="1019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128016</xdr:rowOff>
    </xdr:from>
    <xdr:to>
      <xdr:col>15</xdr:col>
      <xdr:colOff>50800</xdr:colOff>
      <xdr:row>59</xdr:row>
      <xdr:rowOff>166878</xdr:rowOff>
    </xdr:to>
    <xdr:cxnSp macro="">
      <xdr:nvCxnSpPr>
        <xdr:cNvPr id="187" name="直線コネクタ 186"/>
        <xdr:cNvCxnSpPr/>
      </xdr:nvCxnSpPr>
      <xdr:spPr>
        <a:xfrm>
          <a:off x="2019300" y="1024356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144797</xdr:rowOff>
    </xdr:from>
    <xdr:ext cx="405111" cy="259045"/>
    <xdr:sp macro="" textlink="">
      <xdr:nvSpPr>
        <xdr:cNvPr id="188" name="n_1aveValue【橋りょう・トンネル】&#10;有形固定資産減価償却率"/>
        <xdr:cNvSpPr txBox="1"/>
      </xdr:nvSpPr>
      <xdr:spPr>
        <a:xfrm>
          <a:off x="35820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105935</xdr:rowOff>
    </xdr:from>
    <xdr:ext cx="405111" cy="259045"/>
    <xdr:sp macro="" textlink="">
      <xdr:nvSpPr>
        <xdr:cNvPr id="189" name="n_2aveValue【橋りょう・トンネル】&#10;有形固定資産減価償却率"/>
        <xdr:cNvSpPr txBox="1"/>
      </xdr:nvSpPr>
      <xdr:spPr>
        <a:xfrm>
          <a:off x="2705744" y="10564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117365</xdr:rowOff>
    </xdr:from>
    <xdr:ext cx="405111" cy="259045"/>
    <xdr:sp macro="" textlink="">
      <xdr:nvSpPr>
        <xdr:cNvPr id="190" name="n_3aveValue【橋りょう・トンネル】&#10;有形固定資産減価償却率"/>
        <xdr:cNvSpPr txBox="1"/>
      </xdr:nvSpPr>
      <xdr:spPr>
        <a:xfrm>
          <a:off x="1816744" y="1057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154195</xdr:rowOff>
    </xdr:from>
    <xdr:ext cx="405111" cy="259045"/>
    <xdr:sp macro="" textlink="">
      <xdr:nvSpPr>
        <xdr:cNvPr id="191" name="n_4aveValue【橋りょう・トンネル】&#10;有形固定資産減価償却率"/>
        <xdr:cNvSpPr txBox="1"/>
      </xdr:nvSpPr>
      <xdr:spPr>
        <a:xfrm>
          <a:off x="927744" y="1009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101617</xdr:rowOff>
    </xdr:from>
    <xdr:ext cx="405111" cy="259045"/>
    <xdr:sp macro="" textlink="">
      <xdr:nvSpPr>
        <xdr:cNvPr id="192" name="n_1mainValue【橋りょう・トンネル】&#10;有形固定資産減価償却率"/>
        <xdr:cNvSpPr txBox="1"/>
      </xdr:nvSpPr>
      <xdr:spPr>
        <a:xfrm>
          <a:off x="35820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62755</xdr:rowOff>
    </xdr:from>
    <xdr:ext cx="405111" cy="259045"/>
    <xdr:sp macro="" textlink="">
      <xdr:nvSpPr>
        <xdr:cNvPr id="193" name="n_2mainValue【橋りょう・トンネル】&#10;有形固定資産減価償却率"/>
        <xdr:cNvSpPr txBox="1"/>
      </xdr:nvSpPr>
      <xdr:spPr>
        <a:xfrm>
          <a:off x="2705744" y="1000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23893</xdr:rowOff>
    </xdr:from>
    <xdr:ext cx="405111" cy="259045"/>
    <xdr:sp macro="" textlink="">
      <xdr:nvSpPr>
        <xdr:cNvPr id="194" name="n_3mainValue【橋りょう・トンネル】&#10;有形固定資産減価償却率"/>
        <xdr:cNvSpPr txBox="1"/>
      </xdr:nvSpPr>
      <xdr:spPr>
        <a:xfrm>
          <a:off x="1816744" y="996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5" name="直線コネクタ 204"/>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6" name="テキスト ボックス 205"/>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07" name="直線コネクタ 206"/>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208" name="テキスト ボックス 207"/>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09" name="直線コネクタ 208"/>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210" name="テキスト ボックス 209"/>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1" name="直線コネクタ 210"/>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212" name="テキスト ボックス 211"/>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3" name="直線コネクタ 212"/>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14" name="テキスト ボックス 213"/>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5" name="直線コネクタ 214"/>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70049</xdr:rowOff>
    </xdr:from>
    <xdr:ext cx="749692" cy="259045"/>
    <xdr:sp macro="" textlink="">
      <xdr:nvSpPr>
        <xdr:cNvPr id="216" name="テキスト ボックス 215"/>
        <xdr:cNvSpPr txBox="1"/>
      </xdr:nvSpPr>
      <xdr:spPr>
        <a:xfrm>
          <a:off x="5854308" y="932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7" name="直線コネクタ 21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8" name="テキスト ボックス 217"/>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67717</xdr:rowOff>
    </xdr:from>
    <xdr:to>
      <xdr:col>54</xdr:col>
      <xdr:colOff>189865</xdr:colOff>
      <xdr:row>64</xdr:row>
      <xdr:rowOff>128712</xdr:rowOff>
    </xdr:to>
    <xdr:cxnSp macro="">
      <xdr:nvCxnSpPr>
        <xdr:cNvPr id="220" name="直線コネクタ 219"/>
        <xdr:cNvCxnSpPr/>
      </xdr:nvCxnSpPr>
      <xdr:spPr>
        <a:xfrm flipV="1">
          <a:off x="10476865" y="9668917"/>
          <a:ext cx="0" cy="1432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132539</xdr:rowOff>
    </xdr:from>
    <xdr:ext cx="534377" cy="259045"/>
    <xdr:sp macro="" textlink="">
      <xdr:nvSpPr>
        <xdr:cNvPr id="221" name="【橋りょう・トンネル】&#10;一人当たり有形固定資産（償却資産）額最小値テキスト"/>
        <xdr:cNvSpPr txBox="1"/>
      </xdr:nvSpPr>
      <xdr:spPr>
        <a:xfrm>
          <a:off x="10515600" y="1110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128712</xdr:rowOff>
    </xdr:from>
    <xdr:to>
      <xdr:col>55</xdr:col>
      <xdr:colOff>88900</xdr:colOff>
      <xdr:row>64</xdr:row>
      <xdr:rowOff>128712</xdr:rowOff>
    </xdr:to>
    <xdr:cxnSp macro="">
      <xdr:nvCxnSpPr>
        <xdr:cNvPr id="222" name="直線コネクタ 221"/>
        <xdr:cNvCxnSpPr/>
      </xdr:nvCxnSpPr>
      <xdr:spPr>
        <a:xfrm>
          <a:off x="10388600" y="11101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14394</xdr:rowOff>
    </xdr:from>
    <xdr:ext cx="690189" cy="259045"/>
    <xdr:sp macro="" textlink="">
      <xdr:nvSpPr>
        <xdr:cNvPr id="223" name="【橋りょう・トンネル】&#10;一人当たり有形固定資産（償却資産）額最大値テキスト"/>
        <xdr:cNvSpPr txBox="1"/>
      </xdr:nvSpPr>
      <xdr:spPr>
        <a:xfrm>
          <a:off x="10515600" y="94441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8,785,288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67717</xdr:rowOff>
    </xdr:from>
    <xdr:to>
      <xdr:col>55</xdr:col>
      <xdr:colOff>88900</xdr:colOff>
      <xdr:row>56</xdr:row>
      <xdr:rowOff>67717</xdr:rowOff>
    </xdr:to>
    <xdr:cxnSp macro="">
      <xdr:nvCxnSpPr>
        <xdr:cNvPr id="224" name="直線コネクタ 223"/>
        <xdr:cNvCxnSpPr/>
      </xdr:nvCxnSpPr>
      <xdr:spPr>
        <a:xfrm>
          <a:off x="10388600" y="9668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24182</xdr:rowOff>
    </xdr:from>
    <xdr:ext cx="690189" cy="259045"/>
    <xdr:sp macro="" textlink="">
      <xdr:nvSpPr>
        <xdr:cNvPr id="225" name="【橋りょう・トンネル】&#10;一人当たり有形固定資産（償却資産）額平均値テキスト"/>
        <xdr:cNvSpPr txBox="1"/>
      </xdr:nvSpPr>
      <xdr:spPr>
        <a:xfrm>
          <a:off x="10515600" y="1082553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1,258,678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45755</xdr:rowOff>
    </xdr:from>
    <xdr:to>
      <xdr:col>55</xdr:col>
      <xdr:colOff>50800</xdr:colOff>
      <xdr:row>63</xdr:row>
      <xdr:rowOff>147355</xdr:rowOff>
    </xdr:to>
    <xdr:sp macro="" textlink="">
      <xdr:nvSpPr>
        <xdr:cNvPr id="226" name="フローチャート: 判断 225"/>
        <xdr:cNvSpPr/>
      </xdr:nvSpPr>
      <xdr:spPr>
        <a:xfrm>
          <a:off x="10426700" y="1084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95665</xdr:rowOff>
    </xdr:from>
    <xdr:to>
      <xdr:col>50</xdr:col>
      <xdr:colOff>165100</xdr:colOff>
      <xdr:row>64</xdr:row>
      <xdr:rowOff>25815</xdr:rowOff>
    </xdr:to>
    <xdr:sp macro="" textlink="">
      <xdr:nvSpPr>
        <xdr:cNvPr id="227" name="フローチャート: 判断 226"/>
        <xdr:cNvSpPr/>
      </xdr:nvSpPr>
      <xdr:spPr>
        <a:xfrm>
          <a:off x="9588500" y="1089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100186</xdr:rowOff>
    </xdr:from>
    <xdr:to>
      <xdr:col>46</xdr:col>
      <xdr:colOff>38100</xdr:colOff>
      <xdr:row>64</xdr:row>
      <xdr:rowOff>30336</xdr:rowOff>
    </xdr:to>
    <xdr:sp macro="" textlink="">
      <xdr:nvSpPr>
        <xdr:cNvPr id="228" name="フローチャート: 判断 227"/>
        <xdr:cNvSpPr/>
      </xdr:nvSpPr>
      <xdr:spPr>
        <a:xfrm>
          <a:off x="8699500" y="1090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62985</xdr:rowOff>
    </xdr:from>
    <xdr:to>
      <xdr:col>41</xdr:col>
      <xdr:colOff>101600</xdr:colOff>
      <xdr:row>63</xdr:row>
      <xdr:rowOff>164585</xdr:rowOff>
    </xdr:to>
    <xdr:sp macro="" textlink="">
      <xdr:nvSpPr>
        <xdr:cNvPr id="229" name="フローチャート: 判断 228"/>
        <xdr:cNvSpPr/>
      </xdr:nvSpPr>
      <xdr:spPr>
        <a:xfrm>
          <a:off x="7810500" y="108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102829</xdr:rowOff>
    </xdr:from>
    <xdr:to>
      <xdr:col>36</xdr:col>
      <xdr:colOff>165100</xdr:colOff>
      <xdr:row>64</xdr:row>
      <xdr:rowOff>32979</xdr:rowOff>
    </xdr:to>
    <xdr:sp macro="" textlink="">
      <xdr:nvSpPr>
        <xdr:cNvPr id="230" name="フローチャート: 判断 229"/>
        <xdr:cNvSpPr/>
      </xdr:nvSpPr>
      <xdr:spPr>
        <a:xfrm>
          <a:off x="6921500" y="1090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1" name="テキスト ボックス 23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2" name="テキスト ボックス 23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3" name="テキスト ボックス 23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4" name="テキスト ボックス 23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5" name="テキスト ボックス 23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72341</xdr:rowOff>
    </xdr:from>
    <xdr:to>
      <xdr:col>55</xdr:col>
      <xdr:colOff>50800</xdr:colOff>
      <xdr:row>63</xdr:row>
      <xdr:rowOff>2491</xdr:rowOff>
    </xdr:to>
    <xdr:sp macro="" textlink="">
      <xdr:nvSpPr>
        <xdr:cNvPr id="236" name="楕円 235"/>
        <xdr:cNvSpPr/>
      </xdr:nvSpPr>
      <xdr:spPr>
        <a:xfrm>
          <a:off x="10426700" y="10702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95218</xdr:rowOff>
    </xdr:from>
    <xdr:ext cx="690189" cy="259045"/>
    <xdr:sp macro="" textlink="">
      <xdr:nvSpPr>
        <xdr:cNvPr id="237" name="【橋りょう・トンネル】&#10;一人当たり有形固定資産（償却資産）額該当値テキスト"/>
        <xdr:cNvSpPr txBox="1"/>
      </xdr:nvSpPr>
      <xdr:spPr>
        <a:xfrm>
          <a:off x="10515600" y="105536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85343</xdr:rowOff>
    </xdr:from>
    <xdr:to>
      <xdr:col>50</xdr:col>
      <xdr:colOff>165100</xdr:colOff>
      <xdr:row>63</xdr:row>
      <xdr:rowOff>15493</xdr:rowOff>
    </xdr:to>
    <xdr:sp macro="" textlink="">
      <xdr:nvSpPr>
        <xdr:cNvPr id="238" name="楕円 237"/>
        <xdr:cNvSpPr/>
      </xdr:nvSpPr>
      <xdr:spPr>
        <a:xfrm>
          <a:off x="9588500" y="1071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123141</xdr:rowOff>
    </xdr:from>
    <xdr:to>
      <xdr:col>55</xdr:col>
      <xdr:colOff>0</xdr:colOff>
      <xdr:row>62</xdr:row>
      <xdr:rowOff>136143</xdr:rowOff>
    </xdr:to>
    <xdr:cxnSp macro="">
      <xdr:nvCxnSpPr>
        <xdr:cNvPr id="239" name="直線コネクタ 238"/>
        <xdr:cNvCxnSpPr/>
      </xdr:nvCxnSpPr>
      <xdr:spPr>
        <a:xfrm flipV="1">
          <a:off x="9639300" y="10753041"/>
          <a:ext cx="838200" cy="1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94824</xdr:rowOff>
    </xdr:from>
    <xdr:to>
      <xdr:col>46</xdr:col>
      <xdr:colOff>38100</xdr:colOff>
      <xdr:row>63</xdr:row>
      <xdr:rowOff>24974</xdr:rowOff>
    </xdr:to>
    <xdr:sp macro="" textlink="">
      <xdr:nvSpPr>
        <xdr:cNvPr id="240" name="楕円 239"/>
        <xdr:cNvSpPr/>
      </xdr:nvSpPr>
      <xdr:spPr>
        <a:xfrm>
          <a:off x="8699500" y="1072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136143</xdr:rowOff>
    </xdr:from>
    <xdr:to>
      <xdr:col>50</xdr:col>
      <xdr:colOff>114300</xdr:colOff>
      <xdr:row>62</xdr:row>
      <xdr:rowOff>145624</xdr:rowOff>
    </xdr:to>
    <xdr:cxnSp macro="">
      <xdr:nvCxnSpPr>
        <xdr:cNvPr id="241" name="直線コネクタ 240"/>
        <xdr:cNvCxnSpPr/>
      </xdr:nvCxnSpPr>
      <xdr:spPr>
        <a:xfrm flipV="1">
          <a:off x="8750300" y="10766043"/>
          <a:ext cx="889000" cy="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103933</xdr:rowOff>
    </xdr:from>
    <xdr:to>
      <xdr:col>41</xdr:col>
      <xdr:colOff>101600</xdr:colOff>
      <xdr:row>63</xdr:row>
      <xdr:rowOff>34083</xdr:rowOff>
    </xdr:to>
    <xdr:sp macro="" textlink="">
      <xdr:nvSpPr>
        <xdr:cNvPr id="242" name="楕円 241"/>
        <xdr:cNvSpPr/>
      </xdr:nvSpPr>
      <xdr:spPr>
        <a:xfrm>
          <a:off x="7810500" y="1073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145624</xdr:rowOff>
    </xdr:from>
    <xdr:to>
      <xdr:col>45</xdr:col>
      <xdr:colOff>177800</xdr:colOff>
      <xdr:row>62</xdr:row>
      <xdr:rowOff>154733</xdr:rowOff>
    </xdr:to>
    <xdr:cxnSp macro="">
      <xdr:nvCxnSpPr>
        <xdr:cNvPr id="243" name="直線コネクタ 242"/>
        <xdr:cNvCxnSpPr/>
      </xdr:nvCxnSpPr>
      <xdr:spPr>
        <a:xfrm flipV="1">
          <a:off x="7861300" y="10775524"/>
          <a:ext cx="889000" cy="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64</xdr:row>
      <xdr:rowOff>16942</xdr:rowOff>
    </xdr:from>
    <xdr:ext cx="599010" cy="259045"/>
    <xdr:sp macro="" textlink="">
      <xdr:nvSpPr>
        <xdr:cNvPr id="244" name="n_1aveValue【橋りょう・トンネル】&#10;一人当たり有形固定資産（償却資産）額"/>
        <xdr:cNvSpPr txBox="1"/>
      </xdr:nvSpPr>
      <xdr:spPr>
        <a:xfrm>
          <a:off x="9327095" y="10989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21463</xdr:rowOff>
    </xdr:from>
    <xdr:ext cx="599010" cy="259045"/>
    <xdr:sp macro="" textlink="">
      <xdr:nvSpPr>
        <xdr:cNvPr id="245" name="n_2aveValue【橋りょう・トンネル】&#10;一人当たり有形固定資産（償却資産）額"/>
        <xdr:cNvSpPr txBox="1"/>
      </xdr:nvSpPr>
      <xdr:spPr>
        <a:xfrm>
          <a:off x="8450795" y="1099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155712</xdr:rowOff>
    </xdr:from>
    <xdr:ext cx="690189" cy="259045"/>
    <xdr:sp macro="" textlink="">
      <xdr:nvSpPr>
        <xdr:cNvPr id="246" name="n_3aveValue【橋りょう・トンネル】&#10;一人当たり有形固定資産（償却資産）額"/>
        <xdr:cNvSpPr txBox="1"/>
      </xdr:nvSpPr>
      <xdr:spPr>
        <a:xfrm>
          <a:off x="7516205" y="109570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49506</xdr:rowOff>
    </xdr:from>
    <xdr:ext cx="599010" cy="259045"/>
    <xdr:sp macro="" textlink="">
      <xdr:nvSpPr>
        <xdr:cNvPr id="247" name="n_4aveValue【橋りょう・トンネル】&#10;一人当たり有形固定資産（償却資産）額"/>
        <xdr:cNvSpPr txBox="1"/>
      </xdr:nvSpPr>
      <xdr:spPr>
        <a:xfrm>
          <a:off x="6672795" y="1067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32020</xdr:rowOff>
    </xdr:from>
    <xdr:ext cx="690189" cy="259045"/>
    <xdr:sp macro="" textlink="">
      <xdr:nvSpPr>
        <xdr:cNvPr id="248" name="n_1mainValue【橋りょう・トンネル】&#10;一人当たり有形固定資産（償却資産）額"/>
        <xdr:cNvSpPr txBox="1"/>
      </xdr:nvSpPr>
      <xdr:spPr>
        <a:xfrm>
          <a:off x="9281505" y="1049047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41501</xdr:rowOff>
    </xdr:from>
    <xdr:ext cx="690189" cy="259045"/>
    <xdr:sp macro="" textlink="">
      <xdr:nvSpPr>
        <xdr:cNvPr id="249" name="n_2mainValue【橋りょう・トンネル】&#10;一人当たり有形固定資産（償却資産）額"/>
        <xdr:cNvSpPr txBox="1"/>
      </xdr:nvSpPr>
      <xdr:spPr>
        <a:xfrm>
          <a:off x="8405205" y="104999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50610</xdr:rowOff>
    </xdr:from>
    <xdr:ext cx="690189" cy="259045"/>
    <xdr:sp macro="" textlink="">
      <xdr:nvSpPr>
        <xdr:cNvPr id="250" name="n_3mainValue【橋りょう・トンネル】&#10;一人当たり有形固定資産（償却資産）額"/>
        <xdr:cNvSpPr txBox="1"/>
      </xdr:nvSpPr>
      <xdr:spPr>
        <a:xfrm>
          <a:off x="7516205" y="105090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1" name="正方形/長方形 25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2" name="正方形/長方形 25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3" name="正方形/長方形 25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4" name="正方形/長方形 25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5" name="正方形/長方形 25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6" name="正方形/長方形 25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7" name="正方形/長方形 25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8" name="正方形/長方形 25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9" name="テキスト ボックス 25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0" name="直線コネクタ 25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1" name="テキスト ボックス 26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2" name="直線コネクタ 26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3" name="テキスト ボックス 262"/>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4" name="直線コネクタ 26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5" name="テキスト ボックス 26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6" name="直線コネクタ 26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7" name="テキスト ボックス 26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8" name="直線コネクタ 26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9" name="テキスト ボックス 26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0" name="直線コネクタ 26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1" name="テキスト ボックス 270"/>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2" name="直線コネクタ 27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3" name="テキスト ボックス 272"/>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4"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86</xdr:row>
      <xdr:rowOff>30480</xdr:rowOff>
    </xdr:to>
    <xdr:cxnSp macro="">
      <xdr:nvCxnSpPr>
        <xdr:cNvPr id="275" name="直線コネクタ 274"/>
        <xdr:cNvCxnSpPr/>
      </xdr:nvCxnSpPr>
      <xdr:spPr>
        <a:xfrm flipV="1">
          <a:off x="4634865" y="1336548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34307</xdr:rowOff>
    </xdr:from>
    <xdr:ext cx="405111" cy="259045"/>
    <xdr:sp macro="" textlink="">
      <xdr:nvSpPr>
        <xdr:cNvPr id="276" name="【公営住宅】&#10;有形固定資産減価償却率最小値テキスト"/>
        <xdr:cNvSpPr txBox="1"/>
      </xdr:nvSpPr>
      <xdr:spPr>
        <a:xfrm>
          <a:off x="4673600" y="1477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30480</xdr:rowOff>
    </xdr:from>
    <xdr:to>
      <xdr:col>24</xdr:col>
      <xdr:colOff>152400</xdr:colOff>
      <xdr:row>86</xdr:row>
      <xdr:rowOff>30480</xdr:rowOff>
    </xdr:to>
    <xdr:cxnSp macro="">
      <xdr:nvCxnSpPr>
        <xdr:cNvPr id="277" name="直線コネクタ 276"/>
        <xdr:cNvCxnSpPr/>
      </xdr:nvCxnSpPr>
      <xdr:spPr>
        <a:xfrm>
          <a:off x="4546600" y="1477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78" name="【公営住宅】&#10;有形固定資産減価償却率最大値テキスト"/>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79" name="直線コネクタ 278"/>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66691</xdr:rowOff>
    </xdr:from>
    <xdr:ext cx="405111" cy="259045"/>
    <xdr:sp macro="" textlink="">
      <xdr:nvSpPr>
        <xdr:cNvPr id="280" name="【公営住宅】&#10;有形固定資産減価償却率平均値テキスト"/>
        <xdr:cNvSpPr txBox="1"/>
      </xdr:nvSpPr>
      <xdr:spPr>
        <a:xfrm>
          <a:off x="4673600" y="14125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88264</xdr:rowOff>
    </xdr:from>
    <xdr:to>
      <xdr:col>24</xdr:col>
      <xdr:colOff>114300</xdr:colOff>
      <xdr:row>83</xdr:row>
      <xdr:rowOff>18414</xdr:rowOff>
    </xdr:to>
    <xdr:sp macro="" textlink="">
      <xdr:nvSpPr>
        <xdr:cNvPr id="281" name="フローチャート: 判断 280"/>
        <xdr:cNvSpPr/>
      </xdr:nvSpPr>
      <xdr:spPr>
        <a:xfrm>
          <a:off x="4584700" y="1414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82" name="フローチャート: 判断 281"/>
        <xdr:cNvSpPr/>
      </xdr:nvSpPr>
      <xdr:spPr>
        <a:xfrm>
          <a:off x="3746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4445</xdr:rowOff>
    </xdr:from>
    <xdr:to>
      <xdr:col>15</xdr:col>
      <xdr:colOff>101600</xdr:colOff>
      <xdr:row>82</xdr:row>
      <xdr:rowOff>106045</xdr:rowOff>
    </xdr:to>
    <xdr:sp macro="" textlink="">
      <xdr:nvSpPr>
        <xdr:cNvPr id="283" name="フローチャート: 判断 282"/>
        <xdr:cNvSpPr/>
      </xdr:nvSpPr>
      <xdr:spPr>
        <a:xfrm>
          <a:off x="2857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61595</xdr:rowOff>
    </xdr:from>
    <xdr:to>
      <xdr:col>10</xdr:col>
      <xdr:colOff>165100</xdr:colOff>
      <xdr:row>82</xdr:row>
      <xdr:rowOff>163195</xdr:rowOff>
    </xdr:to>
    <xdr:sp macro="" textlink="">
      <xdr:nvSpPr>
        <xdr:cNvPr id="284" name="フローチャート: 判断 283"/>
        <xdr:cNvSpPr/>
      </xdr:nvSpPr>
      <xdr:spPr>
        <a:xfrm>
          <a:off x="1968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73025</xdr:rowOff>
    </xdr:from>
    <xdr:to>
      <xdr:col>6</xdr:col>
      <xdr:colOff>38100</xdr:colOff>
      <xdr:row>82</xdr:row>
      <xdr:rowOff>3175</xdr:rowOff>
    </xdr:to>
    <xdr:sp macro="" textlink="">
      <xdr:nvSpPr>
        <xdr:cNvPr id="285" name="フローチャート: 判断 284"/>
        <xdr:cNvSpPr/>
      </xdr:nvSpPr>
      <xdr:spPr>
        <a:xfrm>
          <a:off x="1079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80645</xdr:rowOff>
    </xdr:from>
    <xdr:to>
      <xdr:col>24</xdr:col>
      <xdr:colOff>114300</xdr:colOff>
      <xdr:row>80</xdr:row>
      <xdr:rowOff>10795</xdr:rowOff>
    </xdr:to>
    <xdr:sp macro="" textlink="">
      <xdr:nvSpPr>
        <xdr:cNvPr id="291" name="楕円 290"/>
        <xdr:cNvSpPr/>
      </xdr:nvSpPr>
      <xdr:spPr>
        <a:xfrm>
          <a:off x="4584700" y="1362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103522</xdr:rowOff>
    </xdr:from>
    <xdr:ext cx="405111" cy="259045"/>
    <xdr:sp macro="" textlink="">
      <xdr:nvSpPr>
        <xdr:cNvPr id="292" name="【公営住宅】&#10;有形固定資産減価償却率該当値テキスト"/>
        <xdr:cNvSpPr txBox="1"/>
      </xdr:nvSpPr>
      <xdr:spPr>
        <a:xfrm>
          <a:off x="4673600"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73025</xdr:rowOff>
    </xdr:from>
    <xdr:to>
      <xdr:col>20</xdr:col>
      <xdr:colOff>38100</xdr:colOff>
      <xdr:row>80</xdr:row>
      <xdr:rowOff>3175</xdr:rowOff>
    </xdr:to>
    <xdr:sp macro="" textlink="">
      <xdr:nvSpPr>
        <xdr:cNvPr id="293" name="楕円 292"/>
        <xdr:cNvSpPr/>
      </xdr:nvSpPr>
      <xdr:spPr>
        <a:xfrm>
          <a:off x="3746500" y="1361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123825</xdr:rowOff>
    </xdr:from>
    <xdr:to>
      <xdr:col>24</xdr:col>
      <xdr:colOff>63500</xdr:colOff>
      <xdr:row>79</xdr:row>
      <xdr:rowOff>131445</xdr:rowOff>
    </xdr:to>
    <xdr:cxnSp macro="">
      <xdr:nvCxnSpPr>
        <xdr:cNvPr id="294" name="直線コネクタ 293"/>
        <xdr:cNvCxnSpPr/>
      </xdr:nvCxnSpPr>
      <xdr:spPr>
        <a:xfrm>
          <a:off x="3797300" y="1366837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29211</xdr:rowOff>
    </xdr:from>
    <xdr:to>
      <xdr:col>15</xdr:col>
      <xdr:colOff>101600</xdr:colOff>
      <xdr:row>79</xdr:row>
      <xdr:rowOff>130811</xdr:rowOff>
    </xdr:to>
    <xdr:sp macro="" textlink="">
      <xdr:nvSpPr>
        <xdr:cNvPr id="295" name="楕円 294"/>
        <xdr:cNvSpPr/>
      </xdr:nvSpPr>
      <xdr:spPr>
        <a:xfrm>
          <a:off x="2857500" y="1357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80011</xdr:rowOff>
    </xdr:from>
    <xdr:to>
      <xdr:col>19</xdr:col>
      <xdr:colOff>177800</xdr:colOff>
      <xdr:row>79</xdr:row>
      <xdr:rowOff>123825</xdr:rowOff>
    </xdr:to>
    <xdr:cxnSp macro="">
      <xdr:nvCxnSpPr>
        <xdr:cNvPr id="296" name="直線コネクタ 295"/>
        <xdr:cNvCxnSpPr/>
      </xdr:nvCxnSpPr>
      <xdr:spPr>
        <a:xfrm>
          <a:off x="2908300" y="1362456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27305</xdr:rowOff>
    </xdr:from>
    <xdr:to>
      <xdr:col>10</xdr:col>
      <xdr:colOff>165100</xdr:colOff>
      <xdr:row>79</xdr:row>
      <xdr:rowOff>128905</xdr:rowOff>
    </xdr:to>
    <xdr:sp macro="" textlink="">
      <xdr:nvSpPr>
        <xdr:cNvPr id="297" name="楕円 296"/>
        <xdr:cNvSpPr/>
      </xdr:nvSpPr>
      <xdr:spPr>
        <a:xfrm>
          <a:off x="1968500" y="1357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78105</xdr:rowOff>
    </xdr:from>
    <xdr:to>
      <xdr:col>15</xdr:col>
      <xdr:colOff>50800</xdr:colOff>
      <xdr:row>79</xdr:row>
      <xdr:rowOff>80011</xdr:rowOff>
    </xdr:to>
    <xdr:cxnSp macro="">
      <xdr:nvCxnSpPr>
        <xdr:cNvPr id="298" name="直線コネクタ 297"/>
        <xdr:cNvCxnSpPr/>
      </xdr:nvCxnSpPr>
      <xdr:spPr>
        <a:xfrm>
          <a:off x="2019300" y="1362265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24782</xdr:rowOff>
    </xdr:from>
    <xdr:ext cx="405111" cy="259045"/>
    <xdr:sp macro="" textlink="">
      <xdr:nvSpPr>
        <xdr:cNvPr id="299" name="n_1aveValue【公営住宅】&#10;有形固定資産減価償却率"/>
        <xdr:cNvSpPr txBox="1"/>
      </xdr:nvSpPr>
      <xdr:spPr>
        <a:xfrm>
          <a:off x="3582044" y="1425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97172</xdr:rowOff>
    </xdr:from>
    <xdr:ext cx="405111" cy="259045"/>
    <xdr:sp macro="" textlink="">
      <xdr:nvSpPr>
        <xdr:cNvPr id="300" name="n_2aveValue【公営住宅】&#10;有形固定資産減価償却率"/>
        <xdr:cNvSpPr txBox="1"/>
      </xdr:nvSpPr>
      <xdr:spPr>
        <a:xfrm>
          <a:off x="2705744"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154322</xdr:rowOff>
    </xdr:from>
    <xdr:ext cx="405111" cy="259045"/>
    <xdr:sp macro="" textlink="">
      <xdr:nvSpPr>
        <xdr:cNvPr id="301" name="n_3aveValue【公営住宅】&#10;有形固定資産減価償却率"/>
        <xdr:cNvSpPr txBox="1"/>
      </xdr:nvSpPr>
      <xdr:spPr>
        <a:xfrm>
          <a:off x="1816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19702</xdr:rowOff>
    </xdr:from>
    <xdr:ext cx="405111" cy="259045"/>
    <xdr:sp macro="" textlink="">
      <xdr:nvSpPr>
        <xdr:cNvPr id="302" name="n_4aveValue【公営住宅】&#10;有形固定資産減価償却率"/>
        <xdr:cNvSpPr txBox="1"/>
      </xdr:nvSpPr>
      <xdr:spPr>
        <a:xfrm>
          <a:off x="927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19702</xdr:rowOff>
    </xdr:from>
    <xdr:ext cx="405111" cy="259045"/>
    <xdr:sp macro="" textlink="">
      <xdr:nvSpPr>
        <xdr:cNvPr id="303" name="n_1mainValue【公営住宅】&#10;有形固定資産減価償却率"/>
        <xdr:cNvSpPr txBox="1"/>
      </xdr:nvSpPr>
      <xdr:spPr>
        <a:xfrm>
          <a:off x="3582044" y="1339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147338</xdr:rowOff>
    </xdr:from>
    <xdr:ext cx="405111" cy="259045"/>
    <xdr:sp macro="" textlink="">
      <xdr:nvSpPr>
        <xdr:cNvPr id="304" name="n_2mainValue【公営住宅】&#10;有形固定資産減価償却率"/>
        <xdr:cNvSpPr txBox="1"/>
      </xdr:nvSpPr>
      <xdr:spPr>
        <a:xfrm>
          <a:off x="2705744" y="1334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145432</xdr:rowOff>
    </xdr:from>
    <xdr:ext cx="405111" cy="259045"/>
    <xdr:sp macro="" textlink="">
      <xdr:nvSpPr>
        <xdr:cNvPr id="305" name="n_3mainValue【公営住宅】&#10;有形固定資産減価償却率"/>
        <xdr:cNvSpPr txBox="1"/>
      </xdr:nvSpPr>
      <xdr:spPr>
        <a:xfrm>
          <a:off x="1816744" y="1334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6" name="直線コネクタ 31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7" name="テキスト ボックス 31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8" name="直線コネクタ 31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9" name="テキスト ボックス 31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0" name="直線コネクタ 31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1" name="テキスト ボックス 32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2" name="直線コネクタ 32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3" name="テキスト ボックス 32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4" name="直線コネクタ 32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25" name="テキスト ボックス 324"/>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6" name="直線コネクタ 32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7" name="テキスト ボックス 326"/>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60452</xdr:rowOff>
    </xdr:from>
    <xdr:to>
      <xdr:col>54</xdr:col>
      <xdr:colOff>189865</xdr:colOff>
      <xdr:row>85</xdr:row>
      <xdr:rowOff>166370</xdr:rowOff>
    </xdr:to>
    <xdr:cxnSp macro="">
      <xdr:nvCxnSpPr>
        <xdr:cNvPr id="329" name="直線コネクタ 328"/>
        <xdr:cNvCxnSpPr/>
      </xdr:nvCxnSpPr>
      <xdr:spPr>
        <a:xfrm flipV="1">
          <a:off x="10476865" y="13262102"/>
          <a:ext cx="0" cy="1477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170197</xdr:rowOff>
    </xdr:from>
    <xdr:ext cx="469744" cy="259045"/>
    <xdr:sp macro="" textlink="">
      <xdr:nvSpPr>
        <xdr:cNvPr id="330" name="【公営住宅】&#10;一人当たり面積最小値テキスト"/>
        <xdr:cNvSpPr txBox="1"/>
      </xdr:nvSpPr>
      <xdr:spPr>
        <a:xfrm>
          <a:off x="10515600" y="14743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166370</xdr:rowOff>
    </xdr:from>
    <xdr:to>
      <xdr:col>55</xdr:col>
      <xdr:colOff>88900</xdr:colOff>
      <xdr:row>85</xdr:row>
      <xdr:rowOff>166370</xdr:rowOff>
    </xdr:to>
    <xdr:cxnSp macro="">
      <xdr:nvCxnSpPr>
        <xdr:cNvPr id="331" name="直線コネクタ 330"/>
        <xdr:cNvCxnSpPr/>
      </xdr:nvCxnSpPr>
      <xdr:spPr>
        <a:xfrm>
          <a:off x="10388600" y="1473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7129</xdr:rowOff>
    </xdr:from>
    <xdr:ext cx="534377" cy="259045"/>
    <xdr:sp macro="" textlink="">
      <xdr:nvSpPr>
        <xdr:cNvPr id="332" name="【公営住宅】&#10;一人当たり面積最大値テキスト"/>
        <xdr:cNvSpPr txBox="1"/>
      </xdr:nvSpPr>
      <xdr:spPr>
        <a:xfrm>
          <a:off x="10515600" y="1303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60452</xdr:rowOff>
    </xdr:from>
    <xdr:to>
      <xdr:col>55</xdr:col>
      <xdr:colOff>88900</xdr:colOff>
      <xdr:row>77</xdr:row>
      <xdr:rowOff>60452</xdr:rowOff>
    </xdr:to>
    <xdr:cxnSp macro="">
      <xdr:nvCxnSpPr>
        <xdr:cNvPr id="333" name="直線コネクタ 332"/>
        <xdr:cNvCxnSpPr/>
      </xdr:nvCxnSpPr>
      <xdr:spPr>
        <a:xfrm>
          <a:off x="10388600" y="13262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83965</xdr:rowOff>
    </xdr:from>
    <xdr:ext cx="469744" cy="259045"/>
    <xdr:sp macro="" textlink="">
      <xdr:nvSpPr>
        <xdr:cNvPr id="334" name="【公営住宅】&#10;一人当たり面積平均値テキスト"/>
        <xdr:cNvSpPr txBox="1"/>
      </xdr:nvSpPr>
      <xdr:spPr>
        <a:xfrm>
          <a:off x="10515600" y="14314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61088</xdr:rowOff>
    </xdr:from>
    <xdr:to>
      <xdr:col>55</xdr:col>
      <xdr:colOff>50800</xdr:colOff>
      <xdr:row>84</xdr:row>
      <xdr:rowOff>162688</xdr:rowOff>
    </xdr:to>
    <xdr:sp macro="" textlink="">
      <xdr:nvSpPr>
        <xdr:cNvPr id="335" name="フローチャート: 判断 334"/>
        <xdr:cNvSpPr/>
      </xdr:nvSpPr>
      <xdr:spPr>
        <a:xfrm>
          <a:off x="10426700" y="1446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43435</xdr:rowOff>
    </xdr:from>
    <xdr:to>
      <xdr:col>50</xdr:col>
      <xdr:colOff>165100</xdr:colOff>
      <xdr:row>84</xdr:row>
      <xdr:rowOff>145035</xdr:rowOff>
    </xdr:to>
    <xdr:sp macro="" textlink="">
      <xdr:nvSpPr>
        <xdr:cNvPr id="336" name="フローチャート: 判断 335"/>
        <xdr:cNvSpPr/>
      </xdr:nvSpPr>
      <xdr:spPr>
        <a:xfrm>
          <a:off x="9588500" y="144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84328</xdr:rowOff>
    </xdr:from>
    <xdr:to>
      <xdr:col>46</xdr:col>
      <xdr:colOff>38100</xdr:colOff>
      <xdr:row>85</xdr:row>
      <xdr:rowOff>14478</xdr:rowOff>
    </xdr:to>
    <xdr:sp macro="" textlink="">
      <xdr:nvSpPr>
        <xdr:cNvPr id="337" name="フローチャート: 判断 336"/>
        <xdr:cNvSpPr/>
      </xdr:nvSpPr>
      <xdr:spPr>
        <a:xfrm>
          <a:off x="8699500" y="1448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102997</xdr:rowOff>
    </xdr:from>
    <xdr:to>
      <xdr:col>41</xdr:col>
      <xdr:colOff>101600</xdr:colOff>
      <xdr:row>85</xdr:row>
      <xdr:rowOff>33147</xdr:rowOff>
    </xdr:to>
    <xdr:sp macro="" textlink="">
      <xdr:nvSpPr>
        <xdr:cNvPr id="338" name="フローチャート: 判断 337"/>
        <xdr:cNvSpPr/>
      </xdr:nvSpPr>
      <xdr:spPr>
        <a:xfrm>
          <a:off x="7810500" y="1450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118111</xdr:rowOff>
    </xdr:from>
    <xdr:to>
      <xdr:col>36</xdr:col>
      <xdr:colOff>165100</xdr:colOff>
      <xdr:row>84</xdr:row>
      <xdr:rowOff>48261</xdr:rowOff>
    </xdr:to>
    <xdr:sp macro="" textlink="">
      <xdr:nvSpPr>
        <xdr:cNvPr id="339" name="フローチャート: 判断 338"/>
        <xdr:cNvSpPr/>
      </xdr:nvSpPr>
      <xdr:spPr>
        <a:xfrm>
          <a:off x="6921500" y="143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0" name="テキスト ボックス 33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1" name="テキスト ボックス 34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2" name="テキスト ボックス 34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3" name="テキスト ボックス 34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4" name="テキスト ボックス 34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14605</xdr:rowOff>
    </xdr:from>
    <xdr:to>
      <xdr:col>55</xdr:col>
      <xdr:colOff>50800</xdr:colOff>
      <xdr:row>85</xdr:row>
      <xdr:rowOff>116205</xdr:rowOff>
    </xdr:to>
    <xdr:sp macro="" textlink="">
      <xdr:nvSpPr>
        <xdr:cNvPr id="345" name="楕円 344"/>
        <xdr:cNvSpPr/>
      </xdr:nvSpPr>
      <xdr:spPr>
        <a:xfrm>
          <a:off x="10426700" y="1458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100982</xdr:rowOff>
    </xdr:from>
    <xdr:ext cx="469744" cy="259045"/>
    <xdr:sp macro="" textlink="">
      <xdr:nvSpPr>
        <xdr:cNvPr id="346" name="【公営住宅】&#10;一人当たり面積該当値テキスト"/>
        <xdr:cNvSpPr txBox="1"/>
      </xdr:nvSpPr>
      <xdr:spPr>
        <a:xfrm>
          <a:off x="10515600" y="14502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22733</xdr:rowOff>
    </xdr:from>
    <xdr:to>
      <xdr:col>50</xdr:col>
      <xdr:colOff>165100</xdr:colOff>
      <xdr:row>85</xdr:row>
      <xdr:rowOff>124333</xdr:rowOff>
    </xdr:to>
    <xdr:sp macro="" textlink="">
      <xdr:nvSpPr>
        <xdr:cNvPr id="347" name="楕円 346"/>
        <xdr:cNvSpPr/>
      </xdr:nvSpPr>
      <xdr:spPr>
        <a:xfrm>
          <a:off x="9588500" y="1459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65405</xdr:rowOff>
    </xdr:from>
    <xdr:to>
      <xdr:col>55</xdr:col>
      <xdr:colOff>0</xdr:colOff>
      <xdr:row>85</xdr:row>
      <xdr:rowOff>73533</xdr:rowOff>
    </xdr:to>
    <xdr:cxnSp macro="">
      <xdr:nvCxnSpPr>
        <xdr:cNvPr id="348" name="直線コネクタ 347"/>
        <xdr:cNvCxnSpPr/>
      </xdr:nvCxnSpPr>
      <xdr:spPr>
        <a:xfrm flipV="1">
          <a:off x="9639300" y="14638655"/>
          <a:ext cx="838200" cy="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28702</xdr:rowOff>
    </xdr:from>
    <xdr:to>
      <xdr:col>46</xdr:col>
      <xdr:colOff>38100</xdr:colOff>
      <xdr:row>85</xdr:row>
      <xdr:rowOff>130302</xdr:rowOff>
    </xdr:to>
    <xdr:sp macro="" textlink="">
      <xdr:nvSpPr>
        <xdr:cNvPr id="349" name="楕円 348"/>
        <xdr:cNvSpPr/>
      </xdr:nvSpPr>
      <xdr:spPr>
        <a:xfrm>
          <a:off x="8699500" y="146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73533</xdr:rowOff>
    </xdr:from>
    <xdr:to>
      <xdr:col>50</xdr:col>
      <xdr:colOff>114300</xdr:colOff>
      <xdr:row>85</xdr:row>
      <xdr:rowOff>79502</xdr:rowOff>
    </xdr:to>
    <xdr:cxnSp macro="">
      <xdr:nvCxnSpPr>
        <xdr:cNvPr id="350" name="直線コネクタ 349"/>
        <xdr:cNvCxnSpPr/>
      </xdr:nvCxnSpPr>
      <xdr:spPr>
        <a:xfrm flipV="1">
          <a:off x="8750300" y="14646783"/>
          <a:ext cx="8890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55245</xdr:rowOff>
    </xdr:from>
    <xdr:to>
      <xdr:col>41</xdr:col>
      <xdr:colOff>101600</xdr:colOff>
      <xdr:row>83</xdr:row>
      <xdr:rowOff>156845</xdr:rowOff>
    </xdr:to>
    <xdr:sp macro="" textlink="">
      <xdr:nvSpPr>
        <xdr:cNvPr id="351" name="楕円 350"/>
        <xdr:cNvSpPr/>
      </xdr:nvSpPr>
      <xdr:spPr>
        <a:xfrm>
          <a:off x="7810500" y="1428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106045</xdr:rowOff>
    </xdr:from>
    <xdr:to>
      <xdr:col>45</xdr:col>
      <xdr:colOff>177800</xdr:colOff>
      <xdr:row>85</xdr:row>
      <xdr:rowOff>79502</xdr:rowOff>
    </xdr:to>
    <xdr:cxnSp macro="">
      <xdr:nvCxnSpPr>
        <xdr:cNvPr id="352" name="直線コネクタ 351"/>
        <xdr:cNvCxnSpPr/>
      </xdr:nvCxnSpPr>
      <xdr:spPr>
        <a:xfrm>
          <a:off x="7861300" y="14336395"/>
          <a:ext cx="889000" cy="31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161562</xdr:rowOff>
    </xdr:from>
    <xdr:ext cx="469744" cy="259045"/>
    <xdr:sp macro="" textlink="">
      <xdr:nvSpPr>
        <xdr:cNvPr id="353" name="n_1aveValue【公営住宅】&#10;一人当たり面積"/>
        <xdr:cNvSpPr txBox="1"/>
      </xdr:nvSpPr>
      <xdr:spPr>
        <a:xfrm>
          <a:off x="9391727" y="14220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31005</xdr:rowOff>
    </xdr:from>
    <xdr:ext cx="469744" cy="259045"/>
    <xdr:sp macro="" textlink="">
      <xdr:nvSpPr>
        <xdr:cNvPr id="354" name="n_2aveValue【公営住宅】&#10;一人当たり面積"/>
        <xdr:cNvSpPr txBox="1"/>
      </xdr:nvSpPr>
      <xdr:spPr>
        <a:xfrm>
          <a:off x="8515427" y="14261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24274</xdr:rowOff>
    </xdr:from>
    <xdr:ext cx="469744" cy="259045"/>
    <xdr:sp macro="" textlink="">
      <xdr:nvSpPr>
        <xdr:cNvPr id="355" name="n_3aveValue【公営住宅】&#10;一人当たり面積"/>
        <xdr:cNvSpPr txBox="1"/>
      </xdr:nvSpPr>
      <xdr:spPr>
        <a:xfrm>
          <a:off x="7626427" y="14597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64788</xdr:rowOff>
    </xdr:from>
    <xdr:ext cx="469744" cy="259045"/>
    <xdr:sp macro="" textlink="">
      <xdr:nvSpPr>
        <xdr:cNvPr id="356" name="n_4aveValue【公営住宅】&#10;一人当たり面積"/>
        <xdr:cNvSpPr txBox="1"/>
      </xdr:nvSpPr>
      <xdr:spPr>
        <a:xfrm>
          <a:off x="6737427" y="141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115460</xdr:rowOff>
    </xdr:from>
    <xdr:ext cx="469744" cy="259045"/>
    <xdr:sp macro="" textlink="">
      <xdr:nvSpPr>
        <xdr:cNvPr id="357" name="n_1mainValue【公営住宅】&#10;一人当たり面積"/>
        <xdr:cNvSpPr txBox="1"/>
      </xdr:nvSpPr>
      <xdr:spPr>
        <a:xfrm>
          <a:off x="9391727" y="14688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121429</xdr:rowOff>
    </xdr:from>
    <xdr:ext cx="469744" cy="259045"/>
    <xdr:sp macro="" textlink="">
      <xdr:nvSpPr>
        <xdr:cNvPr id="358" name="n_2mainValue【公営住宅】&#10;一人当たり面積"/>
        <xdr:cNvSpPr txBox="1"/>
      </xdr:nvSpPr>
      <xdr:spPr>
        <a:xfrm>
          <a:off x="8515427" y="1469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1922</xdr:rowOff>
    </xdr:from>
    <xdr:ext cx="469744" cy="259045"/>
    <xdr:sp macro="" textlink="">
      <xdr:nvSpPr>
        <xdr:cNvPr id="359" name="n_3mainValue【公営住宅】&#10;一人当たり面積"/>
        <xdr:cNvSpPr txBox="1"/>
      </xdr:nvSpPr>
      <xdr:spPr>
        <a:xfrm>
          <a:off x="7626427" y="1406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0" name="正方形/長方形 3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1" name="正方形/長方形 3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2" name="正方形/長方形 3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3" name="正方形/長方形 3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4" name="正方形/長方形 3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5" name="正方形/長方形 3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6" name="正方形/長方形 3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7" name="正方形/長方形 36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8" name="正方形/長方形 3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9" name="正方形/長方形 3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0" name="正方形/長方形 3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1" name="正方形/長方形 3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2" name="正方形/長方形 3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3" name="正方形/長方形 3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4" name="正方形/長方形 3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5" name="正方形/長方形 37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6" name="正方形/長方形 37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7" name="正方形/長方形 37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8" name="正方形/長方形 37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9" name="正方形/長方形 37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0" name="正方形/長方形 37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1" name="正方形/長方形 38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2" name="正方形/長方形 38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3" name="正方形/長方形 38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4" name="テキスト ボックス 38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5" name="直線コネクタ 38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6" name="テキスト ボックス 38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87" name="直線コネクタ 38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88" name="テキスト ボックス 38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89" name="直線コネクタ 38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0" name="テキスト ボックス 38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1" name="直線コネクタ 39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92" name="テキスト ボックス 39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93" name="直線コネクタ 39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94" name="テキスト ボックス 39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95" name="直線コネクタ 39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96" name="テキスト ボックス 39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97" name="直線コネクタ 39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98" name="テキスト ボックス 39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9" name="直線コネクタ 39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97427</xdr:rowOff>
    </xdr:from>
    <xdr:to>
      <xdr:col>85</xdr:col>
      <xdr:colOff>126364</xdr:colOff>
      <xdr:row>42</xdr:row>
      <xdr:rowOff>61504</xdr:rowOff>
    </xdr:to>
    <xdr:cxnSp macro="">
      <xdr:nvCxnSpPr>
        <xdr:cNvPr id="401" name="直線コネクタ 400"/>
        <xdr:cNvCxnSpPr/>
      </xdr:nvCxnSpPr>
      <xdr:spPr>
        <a:xfrm flipV="1">
          <a:off x="16318864" y="5755277"/>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402"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403" name="直線コネクタ 402"/>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44104</xdr:rowOff>
    </xdr:from>
    <xdr:ext cx="340478" cy="259045"/>
    <xdr:sp macro="" textlink="">
      <xdr:nvSpPr>
        <xdr:cNvPr id="404" name="【認定こども園・幼稚園・保育所】&#10;有形固定資産減価償却率最大値テキスト"/>
        <xdr:cNvSpPr txBox="1"/>
      </xdr:nvSpPr>
      <xdr:spPr>
        <a:xfrm>
          <a:off x="16357600" y="553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97427</xdr:rowOff>
    </xdr:from>
    <xdr:to>
      <xdr:col>86</xdr:col>
      <xdr:colOff>25400</xdr:colOff>
      <xdr:row>33</xdr:row>
      <xdr:rowOff>97427</xdr:rowOff>
    </xdr:to>
    <xdr:cxnSp macro="">
      <xdr:nvCxnSpPr>
        <xdr:cNvPr id="405" name="直線コネクタ 404"/>
        <xdr:cNvCxnSpPr/>
      </xdr:nvCxnSpPr>
      <xdr:spPr>
        <a:xfrm>
          <a:off x="16230600" y="575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20519</xdr:rowOff>
    </xdr:from>
    <xdr:ext cx="405111" cy="259045"/>
    <xdr:sp macro="" textlink="">
      <xdr:nvSpPr>
        <xdr:cNvPr id="406" name="【認定こども園・幼稚園・保育所】&#10;有形固定資産減価償却率平均値テキスト"/>
        <xdr:cNvSpPr txBox="1"/>
      </xdr:nvSpPr>
      <xdr:spPr>
        <a:xfrm>
          <a:off x="16357600" y="6364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169091</xdr:rowOff>
    </xdr:from>
    <xdr:to>
      <xdr:col>85</xdr:col>
      <xdr:colOff>177800</xdr:colOff>
      <xdr:row>38</xdr:row>
      <xdr:rowOff>99241</xdr:rowOff>
    </xdr:to>
    <xdr:sp macro="" textlink="">
      <xdr:nvSpPr>
        <xdr:cNvPr id="407" name="フローチャート: 判断 406"/>
        <xdr:cNvSpPr/>
      </xdr:nvSpPr>
      <xdr:spPr>
        <a:xfrm>
          <a:off x="162687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43362</xdr:rowOff>
    </xdr:from>
    <xdr:to>
      <xdr:col>81</xdr:col>
      <xdr:colOff>101600</xdr:colOff>
      <xdr:row>38</xdr:row>
      <xdr:rowOff>144962</xdr:rowOff>
    </xdr:to>
    <xdr:sp macro="" textlink="">
      <xdr:nvSpPr>
        <xdr:cNvPr id="408" name="フローチャート: 判断 407"/>
        <xdr:cNvSpPr/>
      </xdr:nvSpPr>
      <xdr:spPr>
        <a:xfrm>
          <a:off x="15430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41728</xdr:rowOff>
    </xdr:from>
    <xdr:to>
      <xdr:col>76</xdr:col>
      <xdr:colOff>165100</xdr:colOff>
      <xdr:row>37</xdr:row>
      <xdr:rowOff>143328</xdr:rowOff>
    </xdr:to>
    <xdr:sp macro="" textlink="">
      <xdr:nvSpPr>
        <xdr:cNvPr id="409" name="フローチャート: 判断 408"/>
        <xdr:cNvSpPr/>
      </xdr:nvSpPr>
      <xdr:spPr>
        <a:xfrm>
          <a:off x="14541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7438</xdr:rowOff>
    </xdr:from>
    <xdr:to>
      <xdr:col>72</xdr:col>
      <xdr:colOff>38100</xdr:colOff>
      <xdr:row>38</xdr:row>
      <xdr:rowOff>109038</xdr:rowOff>
    </xdr:to>
    <xdr:sp macro="" textlink="">
      <xdr:nvSpPr>
        <xdr:cNvPr id="410" name="フローチャート: 判断 409"/>
        <xdr:cNvSpPr/>
      </xdr:nvSpPr>
      <xdr:spPr>
        <a:xfrm>
          <a:off x="136525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11" name="フローチャート: 判断 410"/>
        <xdr:cNvSpPr/>
      </xdr:nvSpPr>
      <xdr:spPr>
        <a:xfrm>
          <a:off x="12763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2" name="テキスト ボックス 41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3" name="テキスト ボックス 41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4" name="テキスト ボックス 41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5" name="テキスト ボックス 41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6" name="テキスト ボックス 41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42</xdr:row>
      <xdr:rowOff>10704</xdr:rowOff>
    </xdr:from>
    <xdr:to>
      <xdr:col>85</xdr:col>
      <xdr:colOff>177800</xdr:colOff>
      <xdr:row>42</xdr:row>
      <xdr:rowOff>112304</xdr:rowOff>
    </xdr:to>
    <xdr:sp macro="" textlink="">
      <xdr:nvSpPr>
        <xdr:cNvPr id="417" name="楕円 416"/>
        <xdr:cNvSpPr/>
      </xdr:nvSpPr>
      <xdr:spPr>
        <a:xfrm>
          <a:off x="16268700" y="721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97081</xdr:rowOff>
    </xdr:from>
    <xdr:ext cx="405111" cy="259045"/>
    <xdr:sp macro="" textlink="">
      <xdr:nvSpPr>
        <xdr:cNvPr id="418" name="【認定こども園・幼稚園・保育所】&#10;有形固定資産減価償却率該当値テキスト"/>
        <xdr:cNvSpPr txBox="1"/>
      </xdr:nvSpPr>
      <xdr:spPr>
        <a:xfrm>
          <a:off x="16357600" y="7126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42</xdr:row>
      <xdr:rowOff>36830</xdr:rowOff>
    </xdr:from>
    <xdr:to>
      <xdr:col>81</xdr:col>
      <xdr:colOff>101600</xdr:colOff>
      <xdr:row>42</xdr:row>
      <xdr:rowOff>138430</xdr:rowOff>
    </xdr:to>
    <xdr:sp macro="" textlink="">
      <xdr:nvSpPr>
        <xdr:cNvPr id="419" name="楕円 418"/>
        <xdr:cNvSpPr/>
      </xdr:nvSpPr>
      <xdr:spPr>
        <a:xfrm>
          <a:off x="15430500" y="723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42</xdr:row>
      <xdr:rowOff>61504</xdr:rowOff>
    </xdr:from>
    <xdr:to>
      <xdr:col>85</xdr:col>
      <xdr:colOff>127000</xdr:colOff>
      <xdr:row>42</xdr:row>
      <xdr:rowOff>87630</xdr:rowOff>
    </xdr:to>
    <xdr:cxnSp macro="">
      <xdr:nvCxnSpPr>
        <xdr:cNvPr id="420" name="直線コネクタ 419"/>
        <xdr:cNvCxnSpPr/>
      </xdr:nvCxnSpPr>
      <xdr:spPr>
        <a:xfrm flipV="1">
          <a:off x="15481300" y="7262404"/>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41728</xdr:rowOff>
    </xdr:from>
    <xdr:to>
      <xdr:col>76</xdr:col>
      <xdr:colOff>165100</xdr:colOff>
      <xdr:row>42</xdr:row>
      <xdr:rowOff>143328</xdr:rowOff>
    </xdr:to>
    <xdr:sp macro="" textlink="">
      <xdr:nvSpPr>
        <xdr:cNvPr id="421" name="楕円 420"/>
        <xdr:cNvSpPr/>
      </xdr:nvSpPr>
      <xdr:spPr>
        <a:xfrm>
          <a:off x="14541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42</xdr:row>
      <xdr:rowOff>87630</xdr:rowOff>
    </xdr:from>
    <xdr:to>
      <xdr:col>81</xdr:col>
      <xdr:colOff>50800</xdr:colOff>
      <xdr:row>42</xdr:row>
      <xdr:rowOff>92528</xdr:rowOff>
    </xdr:to>
    <xdr:cxnSp macro="">
      <xdr:nvCxnSpPr>
        <xdr:cNvPr id="422" name="直線コネクタ 421"/>
        <xdr:cNvCxnSpPr/>
      </xdr:nvCxnSpPr>
      <xdr:spPr>
        <a:xfrm flipV="1">
          <a:off x="14592300" y="7288530"/>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42</xdr:row>
      <xdr:rowOff>12337</xdr:rowOff>
    </xdr:from>
    <xdr:to>
      <xdr:col>72</xdr:col>
      <xdr:colOff>38100</xdr:colOff>
      <xdr:row>42</xdr:row>
      <xdr:rowOff>113937</xdr:rowOff>
    </xdr:to>
    <xdr:sp macro="" textlink="">
      <xdr:nvSpPr>
        <xdr:cNvPr id="423" name="楕円 422"/>
        <xdr:cNvSpPr/>
      </xdr:nvSpPr>
      <xdr:spPr>
        <a:xfrm>
          <a:off x="13652500" y="721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42</xdr:row>
      <xdr:rowOff>63137</xdr:rowOff>
    </xdr:from>
    <xdr:to>
      <xdr:col>76</xdr:col>
      <xdr:colOff>114300</xdr:colOff>
      <xdr:row>42</xdr:row>
      <xdr:rowOff>92528</xdr:rowOff>
    </xdr:to>
    <xdr:cxnSp macro="">
      <xdr:nvCxnSpPr>
        <xdr:cNvPr id="424" name="直線コネクタ 423"/>
        <xdr:cNvCxnSpPr/>
      </xdr:nvCxnSpPr>
      <xdr:spPr>
        <a:xfrm>
          <a:off x="13703300" y="7264037"/>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161488</xdr:rowOff>
    </xdr:from>
    <xdr:ext cx="405111" cy="259045"/>
    <xdr:sp macro="" textlink="">
      <xdr:nvSpPr>
        <xdr:cNvPr id="425" name="n_1aveValue【認定こども園・幼稚園・保育所】&#10;有形固定資産減価償却率"/>
        <xdr:cNvSpPr txBox="1"/>
      </xdr:nvSpPr>
      <xdr:spPr>
        <a:xfrm>
          <a:off x="152660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159855</xdr:rowOff>
    </xdr:from>
    <xdr:ext cx="405111" cy="259045"/>
    <xdr:sp macro="" textlink="">
      <xdr:nvSpPr>
        <xdr:cNvPr id="426" name="n_2aveValue【認定こども園・幼稚園・保育所】&#10;有形固定資産減価償却率"/>
        <xdr:cNvSpPr txBox="1"/>
      </xdr:nvSpPr>
      <xdr:spPr>
        <a:xfrm>
          <a:off x="143897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125566</xdr:rowOff>
    </xdr:from>
    <xdr:ext cx="405111" cy="259045"/>
    <xdr:sp macro="" textlink="">
      <xdr:nvSpPr>
        <xdr:cNvPr id="427" name="n_3aveValue【認定こども園・幼稚園・保育所】&#10;有形固定資産減価償却率"/>
        <xdr:cNvSpPr txBox="1"/>
      </xdr:nvSpPr>
      <xdr:spPr>
        <a:xfrm>
          <a:off x="13500744" y="6297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428" name="n_4aveValue【認定こども園・幼稚園・保育所】&#10;有形固定資産減価償却率"/>
        <xdr:cNvSpPr txBox="1"/>
      </xdr:nvSpPr>
      <xdr:spPr>
        <a:xfrm>
          <a:off x="12611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129557</xdr:rowOff>
    </xdr:from>
    <xdr:ext cx="405111" cy="259045"/>
    <xdr:sp macro="" textlink="">
      <xdr:nvSpPr>
        <xdr:cNvPr id="429" name="n_1mainValue【認定こども園・幼稚園・保育所】&#10;有形固定資産減価償却率"/>
        <xdr:cNvSpPr txBox="1"/>
      </xdr:nvSpPr>
      <xdr:spPr>
        <a:xfrm>
          <a:off x="15266044" y="733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42</xdr:row>
      <xdr:rowOff>134455</xdr:rowOff>
    </xdr:from>
    <xdr:ext cx="469744" cy="259045"/>
    <xdr:sp macro="" textlink="">
      <xdr:nvSpPr>
        <xdr:cNvPr id="430" name="n_2mainValue【認定こども園・幼稚園・保育所】&#10;有形固定資産減価償却率"/>
        <xdr:cNvSpPr txBox="1"/>
      </xdr:nvSpPr>
      <xdr:spPr>
        <a:xfrm>
          <a:off x="14357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105064</xdr:rowOff>
    </xdr:from>
    <xdr:ext cx="405111" cy="259045"/>
    <xdr:sp macro="" textlink="">
      <xdr:nvSpPr>
        <xdr:cNvPr id="431" name="n_3mainValue【認定こども園・幼稚園・保育所】&#10;有形固定資産減価償却率"/>
        <xdr:cNvSpPr txBox="1"/>
      </xdr:nvSpPr>
      <xdr:spPr>
        <a:xfrm>
          <a:off x="13500744" y="730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2" name="正方形/長方形 4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3" name="正方形/長方形 4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4" name="正方形/長方形 4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5" name="正方形/長方形 4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6" name="正方形/長方形 4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7" name="正方形/長方形 4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8" name="正方形/長方形 4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9" name="正方形/長方形 4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0" name="テキスト ボックス 4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1" name="直線コネクタ 4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2" name="直線コネクタ 441"/>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3" name="テキスト ボックス 442"/>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4" name="直線コネクタ 443"/>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5" name="テキスト ボックス 444"/>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6" name="直線コネクタ 445"/>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7" name="テキスト ボックス 446"/>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48" name="直線コネクタ 447"/>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49" name="テキスト ボックス 448"/>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0" name="直線コネクタ 44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1" name="テキスト ボックス 45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108204</xdr:rowOff>
    </xdr:from>
    <xdr:to>
      <xdr:col>116</xdr:col>
      <xdr:colOff>62864</xdr:colOff>
      <xdr:row>41</xdr:row>
      <xdr:rowOff>62941</xdr:rowOff>
    </xdr:to>
    <xdr:cxnSp macro="">
      <xdr:nvCxnSpPr>
        <xdr:cNvPr id="453" name="直線コネクタ 452"/>
        <xdr:cNvCxnSpPr/>
      </xdr:nvCxnSpPr>
      <xdr:spPr>
        <a:xfrm flipV="1">
          <a:off x="22160864" y="5937504"/>
          <a:ext cx="0" cy="115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66768</xdr:rowOff>
    </xdr:from>
    <xdr:ext cx="469744" cy="259045"/>
    <xdr:sp macro="" textlink="">
      <xdr:nvSpPr>
        <xdr:cNvPr id="454" name="【認定こども園・幼稚園・保育所】&#10;一人当たり面積最小値テキスト"/>
        <xdr:cNvSpPr txBox="1"/>
      </xdr:nvSpPr>
      <xdr:spPr>
        <a:xfrm>
          <a:off x="22199600" y="7096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62941</xdr:rowOff>
    </xdr:from>
    <xdr:to>
      <xdr:col>116</xdr:col>
      <xdr:colOff>152400</xdr:colOff>
      <xdr:row>41</xdr:row>
      <xdr:rowOff>62941</xdr:rowOff>
    </xdr:to>
    <xdr:cxnSp macro="">
      <xdr:nvCxnSpPr>
        <xdr:cNvPr id="455" name="直線コネクタ 454"/>
        <xdr:cNvCxnSpPr/>
      </xdr:nvCxnSpPr>
      <xdr:spPr>
        <a:xfrm>
          <a:off x="22072600" y="7092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54881</xdr:rowOff>
    </xdr:from>
    <xdr:ext cx="469744" cy="259045"/>
    <xdr:sp macro="" textlink="">
      <xdr:nvSpPr>
        <xdr:cNvPr id="456" name="【認定こども園・幼稚園・保育所】&#10;一人当たり面積最大値テキスト"/>
        <xdr:cNvSpPr txBox="1"/>
      </xdr:nvSpPr>
      <xdr:spPr>
        <a:xfrm>
          <a:off x="22199600" y="571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108204</xdr:rowOff>
    </xdr:from>
    <xdr:to>
      <xdr:col>116</xdr:col>
      <xdr:colOff>152400</xdr:colOff>
      <xdr:row>34</xdr:row>
      <xdr:rowOff>108204</xdr:rowOff>
    </xdr:to>
    <xdr:cxnSp macro="">
      <xdr:nvCxnSpPr>
        <xdr:cNvPr id="457" name="直線コネクタ 456"/>
        <xdr:cNvCxnSpPr/>
      </xdr:nvCxnSpPr>
      <xdr:spPr>
        <a:xfrm>
          <a:off x="22072600" y="593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30802</xdr:rowOff>
    </xdr:from>
    <xdr:ext cx="469744" cy="259045"/>
    <xdr:sp macro="" textlink="">
      <xdr:nvSpPr>
        <xdr:cNvPr id="458" name="【認定こども園・幼稚園・保育所】&#10;一人当たり面積平均値テキスト"/>
        <xdr:cNvSpPr txBox="1"/>
      </xdr:nvSpPr>
      <xdr:spPr>
        <a:xfrm>
          <a:off x="22199600" y="6888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52375</xdr:rowOff>
    </xdr:from>
    <xdr:to>
      <xdr:col>116</xdr:col>
      <xdr:colOff>114300</xdr:colOff>
      <xdr:row>40</xdr:row>
      <xdr:rowOff>153975</xdr:rowOff>
    </xdr:to>
    <xdr:sp macro="" textlink="">
      <xdr:nvSpPr>
        <xdr:cNvPr id="459" name="フローチャート: 判断 458"/>
        <xdr:cNvSpPr/>
      </xdr:nvSpPr>
      <xdr:spPr>
        <a:xfrm>
          <a:off x="22110700" y="6910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20371</xdr:rowOff>
    </xdr:from>
    <xdr:to>
      <xdr:col>112</xdr:col>
      <xdr:colOff>38100</xdr:colOff>
      <xdr:row>40</xdr:row>
      <xdr:rowOff>121971</xdr:rowOff>
    </xdr:to>
    <xdr:sp macro="" textlink="">
      <xdr:nvSpPr>
        <xdr:cNvPr id="460" name="フローチャート: 判断 459"/>
        <xdr:cNvSpPr/>
      </xdr:nvSpPr>
      <xdr:spPr>
        <a:xfrm>
          <a:off x="21272500" y="6878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77978</xdr:rowOff>
    </xdr:from>
    <xdr:to>
      <xdr:col>107</xdr:col>
      <xdr:colOff>101600</xdr:colOff>
      <xdr:row>41</xdr:row>
      <xdr:rowOff>8128</xdr:rowOff>
    </xdr:to>
    <xdr:sp macro="" textlink="">
      <xdr:nvSpPr>
        <xdr:cNvPr id="461" name="フローチャート: 判断 460"/>
        <xdr:cNvSpPr/>
      </xdr:nvSpPr>
      <xdr:spPr>
        <a:xfrm>
          <a:off x="20383500" y="6935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99466</xdr:rowOff>
    </xdr:from>
    <xdr:to>
      <xdr:col>102</xdr:col>
      <xdr:colOff>165100</xdr:colOff>
      <xdr:row>41</xdr:row>
      <xdr:rowOff>29616</xdr:rowOff>
    </xdr:to>
    <xdr:sp macro="" textlink="">
      <xdr:nvSpPr>
        <xdr:cNvPr id="462" name="フローチャート: 判断 461"/>
        <xdr:cNvSpPr/>
      </xdr:nvSpPr>
      <xdr:spPr>
        <a:xfrm>
          <a:off x="19494500" y="695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81635</xdr:rowOff>
    </xdr:from>
    <xdr:to>
      <xdr:col>98</xdr:col>
      <xdr:colOff>38100</xdr:colOff>
      <xdr:row>41</xdr:row>
      <xdr:rowOff>11785</xdr:rowOff>
    </xdr:to>
    <xdr:sp macro="" textlink="">
      <xdr:nvSpPr>
        <xdr:cNvPr id="463" name="フローチャート: 判断 462"/>
        <xdr:cNvSpPr/>
      </xdr:nvSpPr>
      <xdr:spPr>
        <a:xfrm>
          <a:off x="18605500" y="693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4" name="テキスト ボックス 46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5" name="テキスト ボックス 46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6" name="テキスト ボックス 46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7" name="テキスト ボックス 46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8" name="テキスト ボックス 46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1625</xdr:rowOff>
    </xdr:from>
    <xdr:to>
      <xdr:col>116</xdr:col>
      <xdr:colOff>114300</xdr:colOff>
      <xdr:row>40</xdr:row>
      <xdr:rowOff>103225</xdr:rowOff>
    </xdr:to>
    <xdr:sp macro="" textlink="">
      <xdr:nvSpPr>
        <xdr:cNvPr id="469" name="楕円 468"/>
        <xdr:cNvSpPr/>
      </xdr:nvSpPr>
      <xdr:spPr>
        <a:xfrm>
          <a:off x="22110700" y="6859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24502</xdr:rowOff>
    </xdr:from>
    <xdr:ext cx="469744" cy="259045"/>
    <xdr:sp macro="" textlink="">
      <xdr:nvSpPr>
        <xdr:cNvPr id="470" name="【認定こども園・幼稚園・保育所】&#10;一人当たり面積該当値テキスト"/>
        <xdr:cNvSpPr txBox="1"/>
      </xdr:nvSpPr>
      <xdr:spPr>
        <a:xfrm>
          <a:off x="22199600" y="6711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11226</xdr:rowOff>
    </xdr:from>
    <xdr:to>
      <xdr:col>112</xdr:col>
      <xdr:colOff>38100</xdr:colOff>
      <xdr:row>40</xdr:row>
      <xdr:rowOff>112826</xdr:rowOff>
    </xdr:to>
    <xdr:sp macro="" textlink="">
      <xdr:nvSpPr>
        <xdr:cNvPr id="471" name="楕円 470"/>
        <xdr:cNvSpPr/>
      </xdr:nvSpPr>
      <xdr:spPr>
        <a:xfrm>
          <a:off x="21272500" y="68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52425</xdr:rowOff>
    </xdr:from>
    <xdr:to>
      <xdr:col>116</xdr:col>
      <xdr:colOff>63500</xdr:colOff>
      <xdr:row>40</xdr:row>
      <xdr:rowOff>62026</xdr:rowOff>
    </xdr:to>
    <xdr:cxnSp macro="">
      <xdr:nvCxnSpPr>
        <xdr:cNvPr id="472" name="直線コネクタ 471"/>
        <xdr:cNvCxnSpPr/>
      </xdr:nvCxnSpPr>
      <xdr:spPr>
        <a:xfrm flipV="1">
          <a:off x="21323300" y="6910425"/>
          <a:ext cx="8382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18085</xdr:rowOff>
    </xdr:from>
    <xdr:to>
      <xdr:col>107</xdr:col>
      <xdr:colOff>101600</xdr:colOff>
      <xdr:row>40</xdr:row>
      <xdr:rowOff>119685</xdr:rowOff>
    </xdr:to>
    <xdr:sp macro="" textlink="">
      <xdr:nvSpPr>
        <xdr:cNvPr id="473" name="楕円 472"/>
        <xdr:cNvSpPr/>
      </xdr:nvSpPr>
      <xdr:spPr>
        <a:xfrm>
          <a:off x="20383500" y="6876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62026</xdr:rowOff>
    </xdr:from>
    <xdr:to>
      <xdr:col>111</xdr:col>
      <xdr:colOff>177800</xdr:colOff>
      <xdr:row>40</xdr:row>
      <xdr:rowOff>68885</xdr:rowOff>
    </xdr:to>
    <xdr:cxnSp macro="">
      <xdr:nvCxnSpPr>
        <xdr:cNvPr id="474" name="直線コネクタ 473"/>
        <xdr:cNvCxnSpPr/>
      </xdr:nvCxnSpPr>
      <xdr:spPr>
        <a:xfrm flipV="1">
          <a:off x="20434300" y="6920026"/>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24485</xdr:rowOff>
    </xdr:from>
    <xdr:to>
      <xdr:col>102</xdr:col>
      <xdr:colOff>165100</xdr:colOff>
      <xdr:row>40</xdr:row>
      <xdr:rowOff>126085</xdr:rowOff>
    </xdr:to>
    <xdr:sp macro="" textlink="">
      <xdr:nvSpPr>
        <xdr:cNvPr id="475" name="楕円 474"/>
        <xdr:cNvSpPr/>
      </xdr:nvSpPr>
      <xdr:spPr>
        <a:xfrm>
          <a:off x="19494500" y="688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68885</xdr:rowOff>
    </xdr:from>
    <xdr:to>
      <xdr:col>107</xdr:col>
      <xdr:colOff>50800</xdr:colOff>
      <xdr:row>40</xdr:row>
      <xdr:rowOff>75285</xdr:rowOff>
    </xdr:to>
    <xdr:cxnSp macro="">
      <xdr:nvCxnSpPr>
        <xdr:cNvPr id="476" name="直線コネクタ 475"/>
        <xdr:cNvCxnSpPr/>
      </xdr:nvCxnSpPr>
      <xdr:spPr>
        <a:xfrm flipV="1">
          <a:off x="19545300" y="6926885"/>
          <a:ext cx="889000" cy="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113098</xdr:rowOff>
    </xdr:from>
    <xdr:ext cx="469744" cy="259045"/>
    <xdr:sp macro="" textlink="">
      <xdr:nvSpPr>
        <xdr:cNvPr id="477" name="n_1aveValue【認定こども園・幼稚園・保育所】&#10;一人当たり面積"/>
        <xdr:cNvSpPr txBox="1"/>
      </xdr:nvSpPr>
      <xdr:spPr>
        <a:xfrm>
          <a:off x="21075727" y="697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170705</xdr:rowOff>
    </xdr:from>
    <xdr:ext cx="469744" cy="259045"/>
    <xdr:sp macro="" textlink="">
      <xdr:nvSpPr>
        <xdr:cNvPr id="478" name="n_2aveValue【認定こども園・幼稚園・保育所】&#10;一人当たり面積"/>
        <xdr:cNvSpPr txBox="1"/>
      </xdr:nvSpPr>
      <xdr:spPr>
        <a:xfrm>
          <a:off x="20199427" y="7028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20743</xdr:rowOff>
    </xdr:from>
    <xdr:ext cx="469744" cy="259045"/>
    <xdr:sp macro="" textlink="">
      <xdr:nvSpPr>
        <xdr:cNvPr id="479" name="n_3aveValue【認定こども園・幼稚園・保育所】&#10;一人当たり面積"/>
        <xdr:cNvSpPr txBox="1"/>
      </xdr:nvSpPr>
      <xdr:spPr>
        <a:xfrm>
          <a:off x="19310427" y="7050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28312</xdr:rowOff>
    </xdr:from>
    <xdr:ext cx="469744" cy="259045"/>
    <xdr:sp macro="" textlink="">
      <xdr:nvSpPr>
        <xdr:cNvPr id="480" name="n_4aveValue【認定こども園・幼稚園・保育所】&#10;一人当たり面積"/>
        <xdr:cNvSpPr txBox="1"/>
      </xdr:nvSpPr>
      <xdr:spPr>
        <a:xfrm>
          <a:off x="18421427" y="671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129353</xdr:rowOff>
    </xdr:from>
    <xdr:ext cx="469744" cy="259045"/>
    <xdr:sp macro="" textlink="">
      <xdr:nvSpPr>
        <xdr:cNvPr id="481" name="n_1mainValue【認定こども園・幼稚園・保育所】&#10;一人当たり面積"/>
        <xdr:cNvSpPr txBox="1"/>
      </xdr:nvSpPr>
      <xdr:spPr>
        <a:xfrm>
          <a:off x="21075727" y="664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136212</xdr:rowOff>
    </xdr:from>
    <xdr:ext cx="469744" cy="259045"/>
    <xdr:sp macro="" textlink="">
      <xdr:nvSpPr>
        <xdr:cNvPr id="482" name="n_2mainValue【認定こども園・幼稚園・保育所】&#10;一人当たり面積"/>
        <xdr:cNvSpPr txBox="1"/>
      </xdr:nvSpPr>
      <xdr:spPr>
        <a:xfrm>
          <a:off x="20199427" y="6651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142612</xdr:rowOff>
    </xdr:from>
    <xdr:ext cx="469744" cy="259045"/>
    <xdr:sp macro="" textlink="">
      <xdr:nvSpPr>
        <xdr:cNvPr id="483" name="n_3mainValue【認定こども園・幼稚園・保育所】&#10;一人当たり面積"/>
        <xdr:cNvSpPr txBox="1"/>
      </xdr:nvSpPr>
      <xdr:spPr>
        <a:xfrm>
          <a:off x="19310427" y="6657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4" name="正方形/長方形 48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5" name="正方形/長方形 48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6" name="正方形/長方形 48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7" name="正方形/長方形 48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8" name="正方形/長方形 48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9" name="正方形/長方形 48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0" name="正方形/長方形 48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1" name="正方形/長方形 49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2" name="テキスト ボックス 49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3" name="直線コネクタ 49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4" name="テキスト ボックス 49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5" name="直線コネクタ 49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6" name="テキスト ボックス 495"/>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7" name="直線コネクタ 49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8" name="テキスト ボックス 49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9" name="直線コネクタ 49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0" name="テキスト ボックス 49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1" name="直線コネクタ 50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2" name="テキスト ボックス 50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3" name="直線コネクタ 50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4" name="テキスト ボックス 503"/>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5" name="直線コネクタ 50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6" name="テキスト ボックス 505"/>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64770</xdr:rowOff>
    </xdr:from>
    <xdr:to>
      <xdr:col>85</xdr:col>
      <xdr:colOff>126364</xdr:colOff>
      <xdr:row>64</xdr:row>
      <xdr:rowOff>70485</xdr:rowOff>
    </xdr:to>
    <xdr:cxnSp macro="">
      <xdr:nvCxnSpPr>
        <xdr:cNvPr id="508" name="直線コネクタ 507"/>
        <xdr:cNvCxnSpPr/>
      </xdr:nvCxnSpPr>
      <xdr:spPr>
        <a:xfrm flipV="1">
          <a:off x="16318864"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74312</xdr:rowOff>
    </xdr:from>
    <xdr:ext cx="405111" cy="259045"/>
    <xdr:sp macro="" textlink="">
      <xdr:nvSpPr>
        <xdr:cNvPr id="509" name="【学校施設】&#10;有形固定資産減価償却率最小値テキスト"/>
        <xdr:cNvSpPr txBox="1"/>
      </xdr:nvSpPr>
      <xdr:spPr>
        <a:xfrm>
          <a:off x="16357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70485</xdr:rowOff>
    </xdr:from>
    <xdr:to>
      <xdr:col>86</xdr:col>
      <xdr:colOff>25400</xdr:colOff>
      <xdr:row>64</xdr:row>
      <xdr:rowOff>70485</xdr:rowOff>
    </xdr:to>
    <xdr:cxnSp macro="">
      <xdr:nvCxnSpPr>
        <xdr:cNvPr id="510" name="直線コネクタ 509"/>
        <xdr:cNvCxnSpPr/>
      </xdr:nvCxnSpPr>
      <xdr:spPr>
        <a:xfrm>
          <a:off x="16230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11447</xdr:rowOff>
    </xdr:from>
    <xdr:ext cx="405111" cy="259045"/>
    <xdr:sp macro="" textlink="">
      <xdr:nvSpPr>
        <xdr:cNvPr id="511" name="【学校施設】&#10;有形固定資産減価償却率最大値テキスト"/>
        <xdr:cNvSpPr txBox="1"/>
      </xdr:nvSpPr>
      <xdr:spPr>
        <a:xfrm>
          <a:off x="16357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64770</xdr:rowOff>
    </xdr:from>
    <xdr:to>
      <xdr:col>86</xdr:col>
      <xdr:colOff>25400</xdr:colOff>
      <xdr:row>55</xdr:row>
      <xdr:rowOff>64770</xdr:rowOff>
    </xdr:to>
    <xdr:cxnSp macro="">
      <xdr:nvCxnSpPr>
        <xdr:cNvPr id="512" name="直線コネクタ 511"/>
        <xdr:cNvCxnSpPr/>
      </xdr:nvCxnSpPr>
      <xdr:spPr>
        <a:xfrm>
          <a:off x="16230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15892</xdr:rowOff>
    </xdr:from>
    <xdr:ext cx="405111" cy="259045"/>
    <xdr:sp macro="" textlink="">
      <xdr:nvSpPr>
        <xdr:cNvPr id="513" name="【学校施設】&#10;有形固定資産減価償却率平均値テキスト"/>
        <xdr:cNvSpPr txBox="1"/>
      </xdr:nvSpPr>
      <xdr:spPr>
        <a:xfrm>
          <a:off x="16357600" y="10131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164465</xdr:rowOff>
    </xdr:from>
    <xdr:to>
      <xdr:col>85</xdr:col>
      <xdr:colOff>177800</xdr:colOff>
      <xdr:row>60</xdr:row>
      <xdr:rowOff>94615</xdr:rowOff>
    </xdr:to>
    <xdr:sp macro="" textlink="">
      <xdr:nvSpPr>
        <xdr:cNvPr id="514" name="フローチャート: 判断 513"/>
        <xdr:cNvSpPr/>
      </xdr:nvSpPr>
      <xdr:spPr>
        <a:xfrm>
          <a:off x="162687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162560</xdr:rowOff>
    </xdr:from>
    <xdr:to>
      <xdr:col>81</xdr:col>
      <xdr:colOff>101600</xdr:colOff>
      <xdr:row>60</xdr:row>
      <xdr:rowOff>92710</xdr:rowOff>
    </xdr:to>
    <xdr:sp macro="" textlink="">
      <xdr:nvSpPr>
        <xdr:cNvPr id="515" name="フローチャート: 判断 514"/>
        <xdr:cNvSpPr/>
      </xdr:nvSpPr>
      <xdr:spPr>
        <a:xfrm>
          <a:off x="15430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97790</xdr:rowOff>
    </xdr:from>
    <xdr:to>
      <xdr:col>76</xdr:col>
      <xdr:colOff>165100</xdr:colOff>
      <xdr:row>60</xdr:row>
      <xdr:rowOff>27940</xdr:rowOff>
    </xdr:to>
    <xdr:sp macro="" textlink="">
      <xdr:nvSpPr>
        <xdr:cNvPr id="516" name="フローチャート: 判断 515"/>
        <xdr:cNvSpPr/>
      </xdr:nvSpPr>
      <xdr:spPr>
        <a:xfrm>
          <a:off x="14541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99695</xdr:rowOff>
    </xdr:from>
    <xdr:to>
      <xdr:col>72</xdr:col>
      <xdr:colOff>38100</xdr:colOff>
      <xdr:row>60</xdr:row>
      <xdr:rowOff>29845</xdr:rowOff>
    </xdr:to>
    <xdr:sp macro="" textlink="">
      <xdr:nvSpPr>
        <xdr:cNvPr id="517" name="フローチャート: 判断 516"/>
        <xdr:cNvSpPr/>
      </xdr:nvSpPr>
      <xdr:spPr>
        <a:xfrm>
          <a:off x="13652500" y="1021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50165</xdr:rowOff>
    </xdr:from>
    <xdr:to>
      <xdr:col>67</xdr:col>
      <xdr:colOff>101600</xdr:colOff>
      <xdr:row>59</xdr:row>
      <xdr:rowOff>151765</xdr:rowOff>
    </xdr:to>
    <xdr:sp macro="" textlink="">
      <xdr:nvSpPr>
        <xdr:cNvPr id="518" name="フローチャート: 判断 517"/>
        <xdr:cNvSpPr/>
      </xdr:nvSpPr>
      <xdr:spPr>
        <a:xfrm>
          <a:off x="127635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9" name="テキスト ボックス 51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0" name="テキスト ボックス 51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1" name="テキスト ボックス 52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2" name="テキスト ボックス 52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3" name="テキスト ボックス 52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23495</xdr:rowOff>
    </xdr:from>
    <xdr:to>
      <xdr:col>85</xdr:col>
      <xdr:colOff>177800</xdr:colOff>
      <xdr:row>60</xdr:row>
      <xdr:rowOff>125095</xdr:rowOff>
    </xdr:to>
    <xdr:sp macro="" textlink="">
      <xdr:nvSpPr>
        <xdr:cNvPr id="524" name="楕円 523"/>
        <xdr:cNvSpPr/>
      </xdr:nvSpPr>
      <xdr:spPr>
        <a:xfrm>
          <a:off x="162687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1922</xdr:rowOff>
    </xdr:from>
    <xdr:ext cx="405111" cy="259045"/>
    <xdr:sp macro="" textlink="">
      <xdr:nvSpPr>
        <xdr:cNvPr id="525" name="【学校施設】&#10;有形固定資産減価償却率該当値テキスト"/>
        <xdr:cNvSpPr txBox="1"/>
      </xdr:nvSpPr>
      <xdr:spPr>
        <a:xfrm>
          <a:off x="16357600"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74930</xdr:rowOff>
    </xdr:from>
    <xdr:to>
      <xdr:col>81</xdr:col>
      <xdr:colOff>101600</xdr:colOff>
      <xdr:row>61</xdr:row>
      <xdr:rowOff>5080</xdr:rowOff>
    </xdr:to>
    <xdr:sp macro="" textlink="">
      <xdr:nvSpPr>
        <xdr:cNvPr id="526" name="楕円 525"/>
        <xdr:cNvSpPr/>
      </xdr:nvSpPr>
      <xdr:spPr>
        <a:xfrm>
          <a:off x="15430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74295</xdr:rowOff>
    </xdr:from>
    <xdr:to>
      <xdr:col>85</xdr:col>
      <xdr:colOff>127000</xdr:colOff>
      <xdr:row>60</xdr:row>
      <xdr:rowOff>125730</xdr:rowOff>
    </xdr:to>
    <xdr:cxnSp macro="">
      <xdr:nvCxnSpPr>
        <xdr:cNvPr id="527" name="直線コネクタ 526"/>
        <xdr:cNvCxnSpPr/>
      </xdr:nvCxnSpPr>
      <xdr:spPr>
        <a:xfrm flipV="1">
          <a:off x="15481300" y="1036129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57785</xdr:rowOff>
    </xdr:from>
    <xdr:to>
      <xdr:col>76</xdr:col>
      <xdr:colOff>165100</xdr:colOff>
      <xdr:row>60</xdr:row>
      <xdr:rowOff>159385</xdr:rowOff>
    </xdr:to>
    <xdr:sp macro="" textlink="">
      <xdr:nvSpPr>
        <xdr:cNvPr id="528" name="楕円 527"/>
        <xdr:cNvSpPr/>
      </xdr:nvSpPr>
      <xdr:spPr>
        <a:xfrm>
          <a:off x="14541500" y="1034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108585</xdr:rowOff>
    </xdr:from>
    <xdr:to>
      <xdr:col>81</xdr:col>
      <xdr:colOff>50800</xdr:colOff>
      <xdr:row>60</xdr:row>
      <xdr:rowOff>125730</xdr:rowOff>
    </xdr:to>
    <xdr:cxnSp macro="">
      <xdr:nvCxnSpPr>
        <xdr:cNvPr id="529" name="直線コネクタ 528"/>
        <xdr:cNvCxnSpPr/>
      </xdr:nvCxnSpPr>
      <xdr:spPr>
        <a:xfrm>
          <a:off x="14592300" y="103955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42545</xdr:rowOff>
    </xdr:from>
    <xdr:to>
      <xdr:col>72</xdr:col>
      <xdr:colOff>38100</xdr:colOff>
      <xdr:row>60</xdr:row>
      <xdr:rowOff>144145</xdr:rowOff>
    </xdr:to>
    <xdr:sp macro="" textlink="">
      <xdr:nvSpPr>
        <xdr:cNvPr id="530" name="楕円 529"/>
        <xdr:cNvSpPr/>
      </xdr:nvSpPr>
      <xdr:spPr>
        <a:xfrm>
          <a:off x="13652500" y="103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93345</xdr:rowOff>
    </xdr:from>
    <xdr:to>
      <xdr:col>76</xdr:col>
      <xdr:colOff>114300</xdr:colOff>
      <xdr:row>60</xdr:row>
      <xdr:rowOff>108585</xdr:rowOff>
    </xdr:to>
    <xdr:cxnSp macro="">
      <xdr:nvCxnSpPr>
        <xdr:cNvPr id="531" name="直線コネクタ 530"/>
        <xdr:cNvCxnSpPr/>
      </xdr:nvCxnSpPr>
      <xdr:spPr>
        <a:xfrm>
          <a:off x="13703300" y="1038034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109237</xdr:rowOff>
    </xdr:from>
    <xdr:ext cx="405111" cy="259045"/>
    <xdr:sp macro="" textlink="">
      <xdr:nvSpPr>
        <xdr:cNvPr id="532" name="n_1aveValue【学校施設】&#10;有形固定資産減価償却率"/>
        <xdr:cNvSpPr txBox="1"/>
      </xdr:nvSpPr>
      <xdr:spPr>
        <a:xfrm>
          <a:off x="152660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44467</xdr:rowOff>
    </xdr:from>
    <xdr:ext cx="405111" cy="259045"/>
    <xdr:sp macro="" textlink="">
      <xdr:nvSpPr>
        <xdr:cNvPr id="533" name="n_2aveValue【学校施設】&#10;有形固定資産減価償却率"/>
        <xdr:cNvSpPr txBox="1"/>
      </xdr:nvSpPr>
      <xdr:spPr>
        <a:xfrm>
          <a:off x="14389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46372</xdr:rowOff>
    </xdr:from>
    <xdr:ext cx="405111" cy="259045"/>
    <xdr:sp macro="" textlink="">
      <xdr:nvSpPr>
        <xdr:cNvPr id="534" name="n_3aveValue【学校施設】&#10;有形固定資産減価償却率"/>
        <xdr:cNvSpPr txBox="1"/>
      </xdr:nvSpPr>
      <xdr:spPr>
        <a:xfrm>
          <a:off x="13500744" y="999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168292</xdr:rowOff>
    </xdr:from>
    <xdr:ext cx="405111" cy="259045"/>
    <xdr:sp macro="" textlink="">
      <xdr:nvSpPr>
        <xdr:cNvPr id="535" name="n_4aveValue【学校施設】&#10;有形固定資産減価償却率"/>
        <xdr:cNvSpPr txBox="1"/>
      </xdr:nvSpPr>
      <xdr:spPr>
        <a:xfrm>
          <a:off x="12611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167657</xdr:rowOff>
    </xdr:from>
    <xdr:ext cx="405111" cy="259045"/>
    <xdr:sp macro="" textlink="">
      <xdr:nvSpPr>
        <xdr:cNvPr id="536" name="n_1mainValue【学校施設】&#10;有形固定資産減価償却率"/>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150512</xdr:rowOff>
    </xdr:from>
    <xdr:ext cx="405111" cy="259045"/>
    <xdr:sp macro="" textlink="">
      <xdr:nvSpPr>
        <xdr:cNvPr id="537" name="n_2mainValue【学校施設】&#10;有形固定資産減価償却率"/>
        <xdr:cNvSpPr txBox="1"/>
      </xdr:nvSpPr>
      <xdr:spPr>
        <a:xfrm>
          <a:off x="14389744" y="1043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538" name="n_3mainValue【学校施設】&#10;有形固定資産減価償却率"/>
        <xdr:cNvSpPr txBox="1"/>
      </xdr:nvSpPr>
      <xdr:spPr>
        <a:xfrm>
          <a:off x="13500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9" name="正方形/長方形 53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0" name="正方形/長方形 53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1" name="正方形/長方形 54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2" name="正方形/長方形 54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3" name="正方形/長方形 54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4" name="正方形/長方形 54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5" name="正方形/長方形 54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6" name="正方形/長方形 54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7" name="テキスト ボックス 54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8" name="直線コネクタ 54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49" name="直線コネクタ 54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0" name="テキスト ボックス 54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1" name="直線コネクタ 55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2" name="テキスト ボックス 55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5" name="直線コネクタ 55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6" name="テキスト ボックス 55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7" name="直線コネクタ 55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58" name="テキスト ボックス 557"/>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59" name="直線コネクタ 55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0" name="テキスト ボックス 55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97790</xdr:rowOff>
    </xdr:from>
    <xdr:to>
      <xdr:col>116</xdr:col>
      <xdr:colOff>62864</xdr:colOff>
      <xdr:row>63</xdr:row>
      <xdr:rowOff>30353</xdr:rowOff>
    </xdr:to>
    <xdr:cxnSp macro="">
      <xdr:nvCxnSpPr>
        <xdr:cNvPr id="562" name="直線コネクタ 561"/>
        <xdr:cNvCxnSpPr/>
      </xdr:nvCxnSpPr>
      <xdr:spPr>
        <a:xfrm flipV="1">
          <a:off x="22160864" y="9527540"/>
          <a:ext cx="0" cy="13041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34180</xdr:rowOff>
    </xdr:from>
    <xdr:ext cx="469744" cy="259045"/>
    <xdr:sp macro="" textlink="">
      <xdr:nvSpPr>
        <xdr:cNvPr id="563" name="【学校施設】&#10;一人当たり面積最小値テキスト"/>
        <xdr:cNvSpPr txBox="1"/>
      </xdr:nvSpPr>
      <xdr:spPr>
        <a:xfrm>
          <a:off x="22199600" y="1083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30353</xdr:rowOff>
    </xdr:from>
    <xdr:to>
      <xdr:col>116</xdr:col>
      <xdr:colOff>152400</xdr:colOff>
      <xdr:row>63</xdr:row>
      <xdr:rowOff>30353</xdr:rowOff>
    </xdr:to>
    <xdr:cxnSp macro="">
      <xdr:nvCxnSpPr>
        <xdr:cNvPr id="564" name="直線コネクタ 563"/>
        <xdr:cNvCxnSpPr/>
      </xdr:nvCxnSpPr>
      <xdr:spPr>
        <a:xfrm>
          <a:off x="22072600" y="10831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44467</xdr:rowOff>
    </xdr:from>
    <xdr:ext cx="534377" cy="259045"/>
    <xdr:sp macro="" textlink="">
      <xdr:nvSpPr>
        <xdr:cNvPr id="565" name="【学校施設】&#10;一人当たり面積最大値テキスト"/>
        <xdr:cNvSpPr txBox="1"/>
      </xdr:nvSpPr>
      <xdr:spPr>
        <a:xfrm>
          <a:off x="22199600" y="930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97790</xdr:rowOff>
    </xdr:from>
    <xdr:to>
      <xdr:col>116</xdr:col>
      <xdr:colOff>152400</xdr:colOff>
      <xdr:row>55</xdr:row>
      <xdr:rowOff>97790</xdr:rowOff>
    </xdr:to>
    <xdr:cxnSp macro="">
      <xdr:nvCxnSpPr>
        <xdr:cNvPr id="566" name="直線コネクタ 565"/>
        <xdr:cNvCxnSpPr/>
      </xdr:nvCxnSpPr>
      <xdr:spPr>
        <a:xfrm>
          <a:off x="22072600" y="9527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67454</xdr:rowOff>
    </xdr:from>
    <xdr:ext cx="469744" cy="259045"/>
    <xdr:sp macro="" textlink="">
      <xdr:nvSpPr>
        <xdr:cNvPr id="567" name="【学校施設】&#10;一人当たり面積平均値テキスト"/>
        <xdr:cNvSpPr txBox="1"/>
      </xdr:nvSpPr>
      <xdr:spPr>
        <a:xfrm>
          <a:off x="22199600" y="10525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89027</xdr:rowOff>
    </xdr:from>
    <xdr:to>
      <xdr:col>116</xdr:col>
      <xdr:colOff>114300</xdr:colOff>
      <xdr:row>62</xdr:row>
      <xdr:rowOff>19177</xdr:rowOff>
    </xdr:to>
    <xdr:sp macro="" textlink="">
      <xdr:nvSpPr>
        <xdr:cNvPr id="568" name="フローチャート: 判断 567"/>
        <xdr:cNvSpPr/>
      </xdr:nvSpPr>
      <xdr:spPr>
        <a:xfrm>
          <a:off x="22110700" y="105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89535</xdr:rowOff>
    </xdr:from>
    <xdr:to>
      <xdr:col>112</xdr:col>
      <xdr:colOff>38100</xdr:colOff>
      <xdr:row>62</xdr:row>
      <xdr:rowOff>19685</xdr:rowOff>
    </xdr:to>
    <xdr:sp macro="" textlink="">
      <xdr:nvSpPr>
        <xdr:cNvPr id="569" name="フローチャート: 判断 568"/>
        <xdr:cNvSpPr/>
      </xdr:nvSpPr>
      <xdr:spPr>
        <a:xfrm>
          <a:off x="21272500" y="1054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108966</xdr:rowOff>
    </xdr:from>
    <xdr:to>
      <xdr:col>107</xdr:col>
      <xdr:colOff>101600</xdr:colOff>
      <xdr:row>62</xdr:row>
      <xdr:rowOff>39116</xdr:rowOff>
    </xdr:to>
    <xdr:sp macro="" textlink="">
      <xdr:nvSpPr>
        <xdr:cNvPr id="570" name="フローチャート: 判断 569"/>
        <xdr:cNvSpPr/>
      </xdr:nvSpPr>
      <xdr:spPr>
        <a:xfrm>
          <a:off x="20383500" y="1056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23876</xdr:rowOff>
    </xdr:from>
    <xdr:to>
      <xdr:col>102</xdr:col>
      <xdr:colOff>165100</xdr:colOff>
      <xdr:row>61</xdr:row>
      <xdr:rowOff>125476</xdr:rowOff>
    </xdr:to>
    <xdr:sp macro="" textlink="">
      <xdr:nvSpPr>
        <xdr:cNvPr id="571" name="フローチャート: 判断 570"/>
        <xdr:cNvSpPr/>
      </xdr:nvSpPr>
      <xdr:spPr>
        <a:xfrm>
          <a:off x="19494500" y="104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60960</xdr:rowOff>
    </xdr:from>
    <xdr:to>
      <xdr:col>98</xdr:col>
      <xdr:colOff>38100</xdr:colOff>
      <xdr:row>61</xdr:row>
      <xdr:rowOff>162560</xdr:rowOff>
    </xdr:to>
    <xdr:sp macro="" textlink="">
      <xdr:nvSpPr>
        <xdr:cNvPr id="572" name="フローチャート: 判断 571"/>
        <xdr:cNvSpPr/>
      </xdr:nvSpPr>
      <xdr:spPr>
        <a:xfrm>
          <a:off x="18605500" y="1051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3" name="テキスト ボックス 57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4" name="テキスト ボックス 57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5" name="テキスト ボックス 57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6" name="テキスト ボックス 57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7" name="テキスト ボックス 57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166878</xdr:rowOff>
    </xdr:from>
    <xdr:to>
      <xdr:col>116</xdr:col>
      <xdr:colOff>114300</xdr:colOff>
      <xdr:row>60</xdr:row>
      <xdr:rowOff>97028</xdr:rowOff>
    </xdr:to>
    <xdr:sp macro="" textlink="">
      <xdr:nvSpPr>
        <xdr:cNvPr id="578" name="楕円 577"/>
        <xdr:cNvSpPr/>
      </xdr:nvSpPr>
      <xdr:spPr>
        <a:xfrm>
          <a:off x="22110700" y="1028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18305</xdr:rowOff>
    </xdr:from>
    <xdr:ext cx="469744" cy="259045"/>
    <xdr:sp macro="" textlink="">
      <xdr:nvSpPr>
        <xdr:cNvPr id="579" name="【学校施設】&#10;一人当たり面積該当値テキスト"/>
        <xdr:cNvSpPr txBox="1"/>
      </xdr:nvSpPr>
      <xdr:spPr>
        <a:xfrm>
          <a:off x="22199600" y="1013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21971</xdr:rowOff>
    </xdr:from>
    <xdr:to>
      <xdr:col>112</xdr:col>
      <xdr:colOff>38100</xdr:colOff>
      <xdr:row>60</xdr:row>
      <xdr:rowOff>123571</xdr:rowOff>
    </xdr:to>
    <xdr:sp macro="" textlink="">
      <xdr:nvSpPr>
        <xdr:cNvPr id="580" name="楕円 579"/>
        <xdr:cNvSpPr/>
      </xdr:nvSpPr>
      <xdr:spPr>
        <a:xfrm>
          <a:off x="21272500" y="1030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46228</xdr:rowOff>
    </xdr:from>
    <xdr:to>
      <xdr:col>116</xdr:col>
      <xdr:colOff>63500</xdr:colOff>
      <xdr:row>60</xdr:row>
      <xdr:rowOff>72771</xdr:rowOff>
    </xdr:to>
    <xdr:cxnSp macro="">
      <xdr:nvCxnSpPr>
        <xdr:cNvPr id="581" name="直線コネクタ 580"/>
        <xdr:cNvCxnSpPr/>
      </xdr:nvCxnSpPr>
      <xdr:spPr>
        <a:xfrm flipV="1">
          <a:off x="21323300" y="10333228"/>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64389</xdr:rowOff>
    </xdr:from>
    <xdr:to>
      <xdr:col>107</xdr:col>
      <xdr:colOff>101600</xdr:colOff>
      <xdr:row>60</xdr:row>
      <xdr:rowOff>165989</xdr:rowOff>
    </xdr:to>
    <xdr:sp macro="" textlink="">
      <xdr:nvSpPr>
        <xdr:cNvPr id="582" name="楕円 581"/>
        <xdr:cNvSpPr/>
      </xdr:nvSpPr>
      <xdr:spPr>
        <a:xfrm>
          <a:off x="20383500" y="1035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72771</xdr:rowOff>
    </xdr:from>
    <xdr:to>
      <xdr:col>111</xdr:col>
      <xdr:colOff>177800</xdr:colOff>
      <xdr:row>60</xdr:row>
      <xdr:rowOff>115189</xdr:rowOff>
    </xdr:to>
    <xdr:cxnSp macro="">
      <xdr:nvCxnSpPr>
        <xdr:cNvPr id="583" name="直線コネクタ 582"/>
        <xdr:cNvCxnSpPr/>
      </xdr:nvCxnSpPr>
      <xdr:spPr>
        <a:xfrm flipV="1">
          <a:off x="20434300" y="10359771"/>
          <a:ext cx="889000" cy="42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82423</xdr:rowOff>
    </xdr:from>
    <xdr:to>
      <xdr:col>102</xdr:col>
      <xdr:colOff>165100</xdr:colOff>
      <xdr:row>61</xdr:row>
      <xdr:rowOff>12573</xdr:rowOff>
    </xdr:to>
    <xdr:sp macro="" textlink="">
      <xdr:nvSpPr>
        <xdr:cNvPr id="584" name="楕円 583"/>
        <xdr:cNvSpPr/>
      </xdr:nvSpPr>
      <xdr:spPr>
        <a:xfrm>
          <a:off x="19494500" y="1036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115189</xdr:rowOff>
    </xdr:from>
    <xdr:to>
      <xdr:col>107</xdr:col>
      <xdr:colOff>50800</xdr:colOff>
      <xdr:row>60</xdr:row>
      <xdr:rowOff>133223</xdr:rowOff>
    </xdr:to>
    <xdr:cxnSp macro="">
      <xdr:nvCxnSpPr>
        <xdr:cNvPr id="585" name="直線コネクタ 584"/>
        <xdr:cNvCxnSpPr/>
      </xdr:nvCxnSpPr>
      <xdr:spPr>
        <a:xfrm flipV="1">
          <a:off x="19545300" y="10402189"/>
          <a:ext cx="889000" cy="1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10812</xdr:rowOff>
    </xdr:from>
    <xdr:ext cx="469744" cy="259045"/>
    <xdr:sp macro="" textlink="">
      <xdr:nvSpPr>
        <xdr:cNvPr id="586" name="n_1aveValue【学校施設】&#10;一人当たり面積"/>
        <xdr:cNvSpPr txBox="1"/>
      </xdr:nvSpPr>
      <xdr:spPr>
        <a:xfrm>
          <a:off x="21075727" y="1064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30243</xdr:rowOff>
    </xdr:from>
    <xdr:ext cx="469744" cy="259045"/>
    <xdr:sp macro="" textlink="">
      <xdr:nvSpPr>
        <xdr:cNvPr id="587" name="n_2aveValue【学校施設】&#10;一人当たり面積"/>
        <xdr:cNvSpPr txBox="1"/>
      </xdr:nvSpPr>
      <xdr:spPr>
        <a:xfrm>
          <a:off x="20199427" y="1066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116603</xdr:rowOff>
    </xdr:from>
    <xdr:ext cx="469744" cy="259045"/>
    <xdr:sp macro="" textlink="">
      <xdr:nvSpPr>
        <xdr:cNvPr id="588" name="n_3aveValue【学校施設】&#10;一人当たり面積"/>
        <xdr:cNvSpPr txBox="1"/>
      </xdr:nvSpPr>
      <xdr:spPr>
        <a:xfrm>
          <a:off x="19310427" y="1057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7637</xdr:rowOff>
    </xdr:from>
    <xdr:ext cx="469744" cy="259045"/>
    <xdr:sp macro="" textlink="">
      <xdr:nvSpPr>
        <xdr:cNvPr id="589" name="n_4aveValue【学校施設】&#10;一人当たり面積"/>
        <xdr:cNvSpPr txBox="1"/>
      </xdr:nvSpPr>
      <xdr:spPr>
        <a:xfrm>
          <a:off x="18421427" y="1029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140098</xdr:rowOff>
    </xdr:from>
    <xdr:ext cx="469744" cy="259045"/>
    <xdr:sp macro="" textlink="">
      <xdr:nvSpPr>
        <xdr:cNvPr id="590" name="n_1mainValue【学校施設】&#10;一人当たり面積"/>
        <xdr:cNvSpPr txBox="1"/>
      </xdr:nvSpPr>
      <xdr:spPr>
        <a:xfrm>
          <a:off x="21075727" y="1008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11066</xdr:rowOff>
    </xdr:from>
    <xdr:ext cx="469744" cy="259045"/>
    <xdr:sp macro="" textlink="">
      <xdr:nvSpPr>
        <xdr:cNvPr id="591" name="n_2mainValue【学校施設】&#10;一人当たり面積"/>
        <xdr:cNvSpPr txBox="1"/>
      </xdr:nvSpPr>
      <xdr:spPr>
        <a:xfrm>
          <a:off x="20199427" y="1012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29100</xdr:rowOff>
    </xdr:from>
    <xdr:ext cx="469744" cy="259045"/>
    <xdr:sp macro="" textlink="">
      <xdr:nvSpPr>
        <xdr:cNvPr id="592" name="n_3mainValue【学校施設】&#10;一人当たり面積"/>
        <xdr:cNvSpPr txBox="1"/>
      </xdr:nvSpPr>
      <xdr:spPr>
        <a:xfrm>
          <a:off x="19310427" y="10144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3" name="正方形/長方形 59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4" name="正方形/長方形 59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5" name="正方形/長方形 59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6" name="正方形/長方形 59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7" name="正方形/長方形 59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98" name="正方形/長方形 59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99" name="正方形/長方形 59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0" name="正方形/長方形 59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1" name="正方形/長方形 60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2" name="正方形/長方形 60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3" name="正方形/長方形 60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4" name="正方形/長方形 60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05" name="正方形/長方形 60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06" name="正方形/長方形 60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07" name="正方形/長方形 60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08" name="正方形/長方形 60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09" name="正方形/長方形 6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0" name="正方形/長方形 6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1" name="正方形/長方形 6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2" name="正方形/長方形 6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3" name="正方形/長方形 6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4" name="正方形/長方形 6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5" name="正方形/長方形 6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7" name="テキスト ボックス 61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8" name="直線コネクタ 61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9" name="テキスト ボックス 61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0" name="直線コネクタ 61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21" name="テキスト ボックス 62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22" name="直線コネクタ 62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23" name="テキスト ボックス 62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24" name="直線コネクタ 62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25" name="テキスト ボックス 62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6" name="直線コネクタ 62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27" name="テキスト ボックス 62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28" name="直線コネクタ 62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29" name="テキスト ボックス 62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0" name="直線コネクタ 62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31" name="テキスト ボックス 63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38100</xdr:rowOff>
    </xdr:from>
    <xdr:to>
      <xdr:col>85</xdr:col>
      <xdr:colOff>126364</xdr:colOff>
      <xdr:row>108</xdr:row>
      <xdr:rowOff>152400</xdr:rowOff>
    </xdr:to>
    <xdr:cxnSp macro="">
      <xdr:nvCxnSpPr>
        <xdr:cNvPr id="633" name="直線コネクタ 632"/>
        <xdr:cNvCxnSpPr/>
      </xdr:nvCxnSpPr>
      <xdr:spPr>
        <a:xfrm flipV="1">
          <a:off x="16318864" y="171831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34"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35" name="直線コネクタ 63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156227</xdr:rowOff>
    </xdr:from>
    <xdr:ext cx="405111" cy="259045"/>
    <xdr:sp macro="" textlink="">
      <xdr:nvSpPr>
        <xdr:cNvPr id="636" name="【公民館】&#10;有形固定資産減価償却率最大値テキスト"/>
        <xdr:cNvSpPr txBox="1"/>
      </xdr:nvSpPr>
      <xdr:spPr>
        <a:xfrm>
          <a:off x="16357600" y="1695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38100</xdr:rowOff>
    </xdr:from>
    <xdr:to>
      <xdr:col>86</xdr:col>
      <xdr:colOff>25400</xdr:colOff>
      <xdr:row>100</xdr:row>
      <xdr:rowOff>38100</xdr:rowOff>
    </xdr:to>
    <xdr:cxnSp macro="">
      <xdr:nvCxnSpPr>
        <xdr:cNvPr id="637" name="直線コネクタ 636"/>
        <xdr:cNvCxnSpPr/>
      </xdr:nvCxnSpPr>
      <xdr:spPr>
        <a:xfrm>
          <a:off x="16230600" y="1718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38" name="【公民館】&#10;有形固定資産減価償却率平均値テキスト"/>
        <xdr:cNvSpPr txBox="1"/>
      </xdr:nvSpPr>
      <xdr:spPr>
        <a:xfrm>
          <a:off x="1635760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39" name="フローチャート: 判断 638"/>
        <xdr:cNvSpPr/>
      </xdr:nvSpPr>
      <xdr:spPr>
        <a:xfrm>
          <a:off x="16268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103505</xdr:rowOff>
    </xdr:from>
    <xdr:to>
      <xdr:col>81</xdr:col>
      <xdr:colOff>101600</xdr:colOff>
      <xdr:row>105</xdr:row>
      <xdr:rowOff>33655</xdr:rowOff>
    </xdr:to>
    <xdr:sp macro="" textlink="">
      <xdr:nvSpPr>
        <xdr:cNvPr id="640" name="フローチャート: 判断 639"/>
        <xdr:cNvSpPr/>
      </xdr:nvSpPr>
      <xdr:spPr>
        <a:xfrm>
          <a:off x="15430500" y="1793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147320</xdr:rowOff>
    </xdr:from>
    <xdr:to>
      <xdr:col>76</xdr:col>
      <xdr:colOff>165100</xdr:colOff>
      <xdr:row>105</xdr:row>
      <xdr:rowOff>77470</xdr:rowOff>
    </xdr:to>
    <xdr:sp macro="" textlink="">
      <xdr:nvSpPr>
        <xdr:cNvPr id="641" name="フローチャート: 判断 640"/>
        <xdr:cNvSpPr/>
      </xdr:nvSpPr>
      <xdr:spPr>
        <a:xfrm>
          <a:off x="14541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132080</xdr:rowOff>
    </xdr:from>
    <xdr:to>
      <xdr:col>72</xdr:col>
      <xdr:colOff>38100</xdr:colOff>
      <xdr:row>105</xdr:row>
      <xdr:rowOff>62230</xdr:rowOff>
    </xdr:to>
    <xdr:sp macro="" textlink="">
      <xdr:nvSpPr>
        <xdr:cNvPr id="642" name="フローチャート: 判断 641"/>
        <xdr:cNvSpPr/>
      </xdr:nvSpPr>
      <xdr:spPr>
        <a:xfrm>
          <a:off x="136525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143511</xdr:rowOff>
    </xdr:from>
    <xdr:to>
      <xdr:col>67</xdr:col>
      <xdr:colOff>101600</xdr:colOff>
      <xdr:row>104</xdr:row>
      <xdr:rowOff>73661</xdr:rowOff>
    </xdr:to>
    <xdr:sp macro="" textlink="">
      <xdr:nvSpPr>
        <xdr:cNvPr id="643" name="フローチャート: 判断 642"/>
        <xdr:cNvSpPr/>
      </xdr:nvSpPr>
      <xdr:spPr>
        <a:xfrm>
          <a:off x="12763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4" name="テキスト ボックス 64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5" name="テキスト ボックス 64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6" name="テキスト ボックス 64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7" name="テキスト ボックス 64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8" name="テキスト ボックス 64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55880</xdr:rowOff>
    </xdr:from>
    <xdr:to>
      <xdr:col>85</xdr:col>
      <xdr:colOff>177800</xdr:colOff>
      <xdr:row>106</xdr:row>
      <xdr:rowOff>157480</xdr:rowOff>
    </xdr:to>
    <xdr:sp macro="" textlink="">
      <xdr:nvSpPr>
        <xdr:cNvPr id="649" name="楕円 648"/>
        <xdr:cNvSpPr/>
      </xdr:nvSpPr>
      <xdr:spPr>
        <a:xfrm>
          <a:off x="162687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34307</xdr:rowOff>
    </xdr:from>
    <xdr:ext cx="405111" cy="259045"/>
    <xdr:sp macro="" textlink="">
      <xdr:nvSpPr>
        <xdr:cNvPr id="650" name="【公民館】&#10;有形固定資産減価償却率該当値テキスト"/>
        <xdr:cNvSpPr txBox="1"/>
      </xdr:nvSpPr>
      <xdr:spPr>
        <a:xfrm>
          <a:off x="16357600" y="1820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38736</xdr:rowOff>
    </xdr:from>
    <xdr:to>
      <xdr:col>81</xdr:col>
      <xdr:colOff>101600</xdr:colOff>
      <xdr:row>106</xdr:row>
      <xdr:rowOff>140336</xdr:rowOff>
    </xdr:to>
    <xdr:sp macro="" textlink="">
      <xdr:nvSpPr>
        <xdr:cNvPr id="651" name="楕円 650"/>
        <xdr:cNvSpPr/>
      </xdr:nvSpPr>
      <xdr:spPr>
        <a:xfrm>
          <a:off x="15430500" y="182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89536</xdr:rowOff>
    </xdr:from>
    <xdr:to>
      <xdr:col>85</xdr:col>
      <xdr:colOff>127000</xdr:colOff>
      <xdr:row>106</xdr:row>
      <xdr:rowOff>106680</xdr:rowOff>
    </xdr:to>
    <xdr:cxnSp macro="">
      <xdr:nvCxnSpPr>
        <xdr:cNvPr id="652" name="直線コネクタ 651"/>
        <xdr:cNvCxnSpPr/>
      </xdr:nvCxnSpPr>
      <xdr:spPr>
        <a:xfrm>
          <a:off x="15481300" y="18263236"/>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82550</xdr:rowOff>
    </xdr:from>
    <xdr:to>
      <xdr:col>76</xdr:col>
      <xdr:colOff>165100</xdr:colOff>
      <xdr:row>109</xdr:row>
      <xdr:rowOff>12700</xdr:rowOff>
    </xdr:to>
    <xdr:sp macro="" textlink="">
      <xdr:nvSpPr>
        <xdr:cNvPr id="653" name="楕円 652"/>
        <xdr:cNvSpPr/>
      </xdr:nvSpPr>
      <xdr:spPr>
        <a:xfrm>
          <a:off x="14541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89536</xdr:rowOff>
    </xdr:from>
    <xdr:to>
      <xdr:col>81</xdr:col>
      <xdr:colOff>50800</xdr:colOff>
      <xdr:row>108</xdr:row>
      <xdr:rowOff>133350</xdr:rowOff>
    </xdr:to>
    <xdr:cxnSp macro="">
      <xdr:nvCxnSpPr>
        <xdr:cNvPr id="654" name="直線コネクタ 653"/>
        <xdr:cNvCxnSpPr/>
      </xdr:nvCxnSpPr>
      <xdr:spPr>
        <a:xfrm flipV="1">
          <a:off x="14592300" y="18263236"/>
          <a:ext cx="889000" cy="38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48261</xdr:rowOff>
    </xdr:from>
    <xdr:to>
      <xdr:col>72</xdr:col>
      <xdr:colOff>38100</xdr:colOff>
      <xdr:row>108</xdr:row>
      <xdr:rowOff>149861</xdr:rowOff>
    </xdr:to>
    <xdr:sp macro="" textlink="">
      <xdr:nvSpPr>
        <xdr:cNvPr id="655" name="楕円 654"/>
        <xdr:cNvSpPr/>
      </xdr:nvSpPr>
      <xdr:spPr>
        <a:xfrm>
          <a:off x="13652500" y="1856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99061</xdr:rowOff>
    </xdr:from>
    <xdr:to>
      <xdr:col>76</xdr:col>
      <xdr:colOff>114300</xdr:colOff>
      <xdr:row>108</xdr:row>
      <xdr:rowOff>133350</xdr:rowOff>
    </xdr:to>
    <xdr:cxnSp macro="">
      <xdr:nvCxnSpPr>
        <xdr:cNvPr id="656" name="直線コネクタ 655"/>
        <xdr:cNvCxnSpPr/>
      </xdr:nvCxnSpPr>
      <xdr:spPr>
        <a:xfrm>
          <a:off x="13703300" y="186156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50182</xdr:rowOff>
    </xdr:from>
    <xdr:ext cx="405111" cy="259045"/>
    <xdr:sp macro="" textlink="">
      <xdr:nvSpPr>
        <xdr:cNvPr id="657" name="n_1aveValue【公民館】&#10;有形固定資産減価償却率"/>
        <xdr:cNvSpPr txBox="1"/>
      </xdr:nvSpPr>
      <xdr:spPr>
        <a:xfrm>
          <a:off x="15266044" y="1770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93997</xdr:rowOff>
    </xdr:from>
    <xdr:ext cx="405111" cy="259045"/>
    <xdr:sp macro="" textlink="">
      <xdr:nvSpPr>
        <xdr:cNvPr id="658" name="n_2aveValue【公民館】&#10;有形固定資産減価償却率"/>
        <xdr:cNvSpPr txBox="1"/>
      </xdr:nvSpPr>
      <xdr:spPr>
        <a:xfrm>
          <a:off x="14389744" y="1775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78757</xdr:rowOff>
    </xdr:from>
    <xdr:ext cx="405111" cy="259045"/>
    <xdr:sp macro="" textlink="">
      <xdr:nvSpPr>
        <xdr:cNvPr id="659" name="n_3aveValue【公民館】&#10;有形固定資産減価償却率"/>
        <xdr:cNvSpPr txBox="1"/>
      </xdr:nvSpPr>
      <xdr:spPr>
        <a:xfrm>
          <a:off x="13500744" y="1773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90188</xdr:rowOff>
    </xdr:from>
    <xdr:ext cx="405111" cy="259045"/>
    <xdr:sp macro="" textlink="">
      <xdr:nvSpPr>
        <xdr:cNvPr id="660" name="n_4aveValue【公民館】&#10;有形固定資産減価償却率"/>
        <xdr:cNvSpPr txBox="1"/>
      </xdr:nvSpPr>
      <xdr:spPr>
        <a:xfrm>
          <a:off x="12611744" y="1757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131463</xdr:rowOff>
    </xdr:from>
    <xdr:ext cx="405111" cy="259045"/>
    <xdr:sp macro="" textlink="">
      <xdr:nvSpPr>
        <xdr:cNvPr id="661" name="n_1mainValue【公民館】&#10;有形固定資産減価償却率"/>
        <xdr:cNvSpPr txBox="1"/>
      </xdr:nvSpPr>
      <xdr:spPr>
        <a:xfrm>
          <a:off x="15266044" y="1830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3827</xdr:rowOff>
    </xdr:from>
    <xdr:ext cx="405111" cy="259045"/>
    <xdr:sp macro="" textlink="">
      <xdr:nvSpPr>
        <xdr:cNvPr id="662" name="n_2mainValue【公民館】&#10;有形固定資産減価償却率"/>
        <xdr:cNvSpPr txBox="1"/>
      </xdr:nvSpPr>
      <xdr:spPr>
        <a:xfrm>
          <a:off x="14389744" y="186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140988</xdr:rowOff>
    </xdr:from>
    <xdr:ext cx="405111" cy="259045"/>
    <xdr:sp macro="" textlink="">
      <xdr:nvSpPr>
        <xdr:cNvPr id="663" name="n_3mainValue【公民館】&#10;有形固定資産減価償却率"/>
        <xdr:cNvSpPr txBox="1"/>
      </xdr:nvSpPr>
      <xdr:spPr>
        <a:xfrm>
          <a:off x="13500744" y="1865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4" name="正方形/長方形 66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5" name="正方形/長方形 66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6" name="正方形/長方形 66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7" name="正方形/長方形 66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8" name="正方形/長方形 66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9" name="正方形/長方形 66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0" name="正方形/長方形 66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1" name="正方形/長方形 67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2" name="テキスト ボックス 67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3" name="直線コネクタ 67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74" name="直線コネクタ 67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75" name="テキスト ボックス 67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76" name="直線コネクタ 67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77" name="テキスト ボックス 67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78" name="直線コネクタ 67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9" name="テキスト ボックス 67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0" name="直線コネクタ 67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1" name="テキスト ボックス 68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2" name="直線コネクタ 68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83" name="テキスト ボックス 68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4" name="直線コネクタ 68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5" name="テキスト ボックス 68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50673</xdr:rowOff>
    </xdr:from>
    <xdr:to>
      <xdr:col>116</xdr:col>
      <xdr:colOff>62864</xdr:colOff>
      <xdr:row>108</xdr:row>
      <xdr:rowOff>109728</xdr:rowOff>
    </xdr:to>
    <xdr:cxnSp macro="">
      <xdr:nvCxnSpPr>
        <xdr:cNvPr id="687" name="直線コネクタ 686"/>
        <xdr:cNvCxnSpPr/>
      </xdr:nvCxnSpPr>
      <xdr:spPr>
        <a:xfrm flipV="1">
          <a:off x="22160864" y="17195673"/>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113555</xdr:rowOff>
    </xdr:from>
    <xdr:ext cx="469744" cy="259045"/>
    <xdr:sp macro="" textlink="">
      <xdr:nvSpPr>
        <xdr:cNvPr id="688" name="【公民館】&#10;一人当たり面積最小値テキスト"/>
        <xdr:cNvSpPr txBox="1"/>
      </xdr:nvSpPr>
      <xdr:spPr>
        <a:xfrm>
          <a:off x="22199600" y="18630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109728</xdr:rowOff>
    </xdr:from>
    <xdr:to>
      <xdr:col>116</xdr:col>
      <xdr:colOff>152400</xdr:colOff>
      <xdr:row>108</xdr:row>
      <xdr:rowOff>109728</xdr:rowOff>
    </xdr:to>
    <xdr:cxnSp macro="">
      <xdr:nvCxnSpPr>
        <xdr:cNvPr id="689" name="直線コネクタ 688"/>
        <xdr:cNvCxnSpPr/>
      </xdr:nvCxnSpPr>
      <xdr:spPr>
        <a:xfrm>
          <a:off x="22072600" y="18626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168800</xdr:rowOff>
    </xdr:from>
    <xdr:ext cx="469744" cy="259045"/>
    <xdr:sp macro="" textlink="">
      <xdr:nvSpPr>
        <xdr:cNvPr id="690" name="【公民館】&#10;一人当たり面積最大値テキスト"/>
        <xdr:cNvSpPr txBox="1"/>
      </xdr:nvSpPr>
      <xdr:spPr>
        <a:xfrm>
          <a:off x="22199600" y="1697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50673</xdr:rowOff>
    </xdr:from>
    <xdr:to>
      <xdr:col>116</xdr:col>
      <xdr:colOff>152400</xdr:colOff>
      <xdr:row>100</xdr:row>
      <xdr:rowOff>50673</xdr:rowOff>
    </xdr:to>
    <xdr:cxnSp macro="">
      <xdr:nvCxnSpPr>
        <xdr:cNvPr id="691" name="直線コネクタ 690"/>
        <xdr:cNvCxnSpPr/>
      </xdr:nvCxnSpPr>
      <xdr:spPr>
        <a:xfrm>
          <a:off x="22072600" y="1719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124477</xdr:rowOff>
    </xdr:from>
    <xdr:ext cx="469744" cy="259045"/>
    <xdr:sp macro="" textlink="">
      <xdr:nvSpPr>
        <xdr:cNvPr id="692" name="【公民館】&#10;一人当たり面積平均値テキスト"/>
        <xdr:cNvSpPr txBox="1"/>
      </xdr:nvSpPr>
      <xdr:spPr>
        <a:xfrm>
          <a:off x="22199600" y="1812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101600</xdr:rowOff>
    </xdr:from>
    <xdr:to>
      <xdr:col>116</xdr:col>
      <xdr:colOff>114300</xdr:colOff>
      <xdr:row>107</xdr:row>
      <xdr:rowOff>31750</xdr:rowOff>
    </xdr:to>
    <xdr:sp macro="" textlink="">
      <xdr:nvSpPr>
        <xdr:cNvPr id="693" name="フローチャート: 判断 692"/>
        <xdr:cNvSpPr/>
      </xdr:nvSpPr>
      <xdr:spPr>
        <a:xfrm>
          <a:off x="22110700" y="1827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123317</xdr:rowOff>
    </xdr:from>
    <xdr:to>
      <xdr:col>112</xdr:col>
      <xdr:colOff>38100</xdr:colOff>
      <xdr:row>107</xdr:row>
      <xdr:rowOff>53467</xdr:rowOff>
    </xdr:to>
    <xdr:sp macro="" textlink="">
      <xdr:nvSpPr>
        <xdr:cNvPr id="694" name="フローチャート: 判断 693"/>
        <xdr:cNvSpPr/>
      </xdr:nvSpPr>
      <xdr:spPr>
        <a:xfrm>
          <a:off x="21272500" y="1829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9017</xdr:rowOff>
    </xdr:from>
    <xdr:to>
      <xdr:col>107</xdr:col>
      <xdr:colOff>101600</xdr:colOff>
      <xdr:row>107</xdr:row>
      <xdr:rowOff>110617</xdr:rowOff>
    </xdr:to>
    <xdr:sp macro="" textlink="">
      <xdr:nvSpPr>
        <xdr:cNvPr id="695" name="フローチャート: 判断 694"/>
        <xdr:cNvSpPr/>
      </xdr:nvSpPr>
      <xdr:spPr>
        <a:xfrm>
          <a:off x="20383500" y="1835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10161</xdr:rowOff>
    </xdr:from>
    <xdr:to>
      <xdr:col>102</xdr:col>
      <xdr:colOff>165100</xdr:colOff>
      <xdr:row>107</xdr:row>
      <xdr:rowOff>111761</xdr:rowOff>
    </xdr:to>
    <xdr:sp macro="" textlink="">
      <xdr:nvSpPr>
        <xdr:cNvPr id="696" name="フローチャート: 判断 695"/>
        <xdr:cNvSpPr/>
      </xdr:nvSpPr>
      <xdr:spPr>
        <a:xfrm>
          <a:off x="19494500" y="1835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22352</xdr:rowOff>
    </xdr:from>
    <xdr:to>
      <xdr:col>98</xdr:col>
      <xdr:colOff>38100</xdr:colOff>
      <xdr:row>107</xdr:row>
      <xdr:rowOff>123952</xdr:rowOff>
    </xdr:to>
    <xdr:sp macro="" textlink="">
      <xdr:nvSpPr>
        <xdr:cNvPr id="697" name="フローチャート: 判断 696"/>
        <xdr:cNvSpPr/>
      </xdr:nvSpPr>
      <xdr:spPr>
        <a:xfrm>
          <a:off x="18605500" y="1836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8" name="テキスト ボックス 69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9" name="テキスト ボックス 69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0" name="テキスト ボックス 69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1" name="テキスト ボックス 70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2" name="テキスト ボックス 70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48261</xdr:rowOff>
    </xdr:from>
    <xdr:to>
      <xdr:col>116</xdr:col>
      <xdr:colOff>114300</xdr:colOff>
      <xdr:row>107</xdr:row>
      <xdr:rowOff>149861</xdr:rowOff>
    </xdr:to>
    <xdr:sp macro="" textlink="">
      <xdr:nvSpPr>
        <xdr:cNvPr id="703" name="楕円 702"/>
        <xdr:cNvSpPr/>
      </xdr:nvSpPr>
      <xdr:spPr>
        <a:xfrm>
          <a:off x="22110700" y="1839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26688</xdr:rowOff>
    </xdr:from>
    <xdr:ext cx="469744" cy="259045"/>
    <xdr:sp macro="" textlink="">
      <xdr:nvSpPr>
        <xdr:cNvPr id="704" name="【公民館】&#10;一人当たり面積該当値テキスト"/>
        <xdr:cNvSpPr txBox="1"/>
      </xdr:nvSpPr>
      <xdr:spPr>
        <a:xfrm>
          <a:off x="22199600"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56642</xdr:rowOff>
    </xdr:from>
    <xdr:to>
      <xdr:col>112</xdr:col>
      <xdr:colOff>38100</xdr:colOff>
      <xdr:row>107</xdr:row>
      <xdr:rowOff>158242</xdr:rowOff>
    </xdr:to>
    <xdr:sp macro="" textlink="">
      <xdr:nvSpPr>
        <xdr:cNvPr id="705" name="楕円 704"/>
        <xdr:cNvSpPr/>
      </xdr:nvSpPr>
      <xdr:spPr>
        <a:xfrm>
          <a:off x="21272500" y="1840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99061</xdr:rowOff>
    </xdr:from>
    <xdr:to>
      <xdr:col>116</xdr:col>
      <xdr:colOff>63500</xdr:colOff>
      <xdr:row>107</xdr:row>
      <xdr:rowOff>107442</xdr:rowOff>
    </xdr:to>
    <xdr:cxnSp macro="">
      <xdr:nvCxnSpPr>
        <xdr:cNvPr id="706" name="直線コネクタ 705"/>
        <xdr:cNvCxnSpPr/>
      </xdr:nvCxnSpPr>
      <xdr:spPr>
        <a:xfrm flipV="1">
          <a:off x="21323300" y="18444211"/>
          <a:ext cx="83820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62737</xdr:rowOff>
    </xdr:from>
    <xdr:to>
      <xdr:col>107</xdr:col>
      <xdr:colOff>101600</xdr:colOff>
      <xdr:row>107</xdr:row>
      <xdr:rowOff>164337</xdr:rowOff>
    </xdr:to>
    <xdr:sp macro="" textlink="">
      <xdr:nvSpPr>
        <xdr:cNvPr id="707" name="楕円 706"/>
        <xdr:cNvSpPr/>
      </xdr:nvSpPr>
      <xdr:spPr>
        <a:xfrm>
          <a:off x="20383500" y="1840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107442</xdr:rowOff>
    </xdr:from>
    <xdr:to>
      <xdr:col>111</xdr:col>
      <xdr:colOff>177800</xdr:colOff>
      <xdr:row>107</xdr:row>
      <xdr:rowOff>113537</xdr:rowOff>
    </xdr:to>
    <xdr:cxnSp macro="">
      <xdr:nvCxnSpPr>
        <xdr:cNvPr id="708" name="直線コネクタ 707"/>
        <xdr:cNvCxnSpPr/>
      </xdr:nvCxnSpPr>
      <xdr:spPr>
        <a:xfrm flipV="1">
          <a:off x="20434300" y="18452592"/>
          <a:ext cx="889000" cy="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68835</xdr:rowOff>
    </xdr:from>
    <xdr:to>
      <xdr:col>102</xdr:col>
      <xdr:colOff>165100</xdr:colOff>
      <xdr:row>107</xdr:row>
      <xdr:rowOff>170435</xdr:rowOff>
    </xdr:to>
    <xdr:sp macro="" textlink="">
      <xdr:nvSpPr>
        <xdr:cNvPr id="709" name="楕円 708"/>
        <xdr:cNvSpPr/>
      </xdr:nvSpPr>
      <xdr:spPr>
        <a:xfrm>
          <a:off x="19494500" y="1841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113537</xdr:rowOff>
    </xdr:from>
    <xdr:to>
      <xdr:col>107</xdr:col>
      <xdr:colOff>50800</xdr:colOff>
      <xdr:row>107</xdr:row>
      <xdr:rowOff>119635</xdr:rowOff>
    </xdr:to>
    <xdr:cxnSp macro="">
      <xdr:nvCxnSpPr>
        <xdr:cNvPr id="710" name="直線コネクタ 709"/>
        <xdr:cNvCxnSpPr/>
      </xdr:nvCxnSpPr>
      <xdr:spPr>
        <a:xfrm flipV="1">
          <a:off x="19545300" y="18458687"/>
          <a:ext cx="889000" cy="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69994</xdr:rowOff>
    </xdr:from>
    <xdr:ext cx="469744" cy="259045"/>
    <xdr:sp macro="" textlink="">
      <xdr:nvSpPr>
        <xdr:cNvPr id="711" name="n_1aveValue【公民館】&#10;一人当たり面積"/>
        <xdr:cNvSpPr txBox="1"/>
      </xdr:nvSpPr>
      <xdr:spPr>
        <a:xfrm>
          <a:off x="21075727" y="18072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127144</xdr:rowOff>
    </xdr:from>
    <xdr:ext cx="469744" cy="259045"/>
    <xdr:sp macro="" textlink="">
      <xdr:nvSpPr>
        <xdr:cNvPr id="712" name="n_2aveValue【公民館】&#10;一人当たり面積"/>
        <xdr:cNvSpPr txBox="1"/>
      </xdr:nvSpPr>
      <xdr:spPr>
        <a:xfrm>
          <a:off x="20199427" y="18129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128288</xdr:rowOff>
    </xdr:from>
    <xdr:ext cx="469744" cy="259045"/>
    <xdr:sp macro="" textlink="">
      <xdr:nvSpPr>
        <xdr:cNvPr id="713" name="n_3aveValue【公民館】&#10;一人当たり面積"/>
        <xdr:cNvSpPr txBox="1"/>
      </xdr:nvSpPr>
      <xdr:spPr>
        <a:xfrm>
          <a:off x="19310427" y="1813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140479</xdr:rowOff>
    </xdr:from>
    <xdr:ext cx="469744" cy="259045"/>
    <xdr:sp macro="" textlink="">
      <xdr:nvSpPr>
        <xdr:cNvPr id="714" name="n_4aveValue【公民館】&#10;一人当たり面積"/>
        <xdr:cNvSpPr txBox="1"/>
      </xdr:nvSpPr>
      <xdr:spPr>
        <a:xfrm>
          <a:off x="18421427" y="1814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149369</xdr:rowOff>
    </xdr:from>
    <xdr:ext cx="469744" cy="259045"/>
    <xdr:sp macro="" textlink="">
      <xdr:nvSpPr>
        <xdr:cNvPr id="715" name="n_1mainValue【公民館】&#10;一人当たり面積"/>
        <xdr:cNvSpPr txBox="1"/>
      </xdr:nvSpPr>
      <xdr:spPr>
        <a:xfrm>
          <a:off x="21075727" y="1849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155464</xdr:rowOff>
    </xdr:from>
    <xdr:ext cx="469744" cy="259045"/>
    <xdr:sp macro="" textlink="">
      <xdr:nvSpPr>
        <xdr:cNvPr id="716" name="n_2mainValue【公民館】&#10;一人当たり面積"/>
        <xdr:cNvSpPr txBox="1"/>
      </xdr:nvSpPr>
      <xdr:spPr>
        <a:xfrm>
          <a:off x="20199427" y="18500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161562</xdr:rowOff>
    </xdr:from>
    <xdr:ext cx="469744" cy="259045"/>
    <xdr:sp macro="" textlink="">
      <xdr:nvSpPr>
        <xdr:cNvPr id="717" name="n_3mainValue【公民館】&#10;一人当たり面積"/>
        <xdr:cNvSpPr txBox="1"/>
      </xdr:nvSpPr>
      <xdr:spPr>
        <a:xfrm>
          <a:off x="19310427" y="18506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8" name="正方形/長方形 71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9" name="正方形/長方形 71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0" name="テキスト ボックス 71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有形固定資産減価償却率については、多くの施設で類似団体平均を上回っている。特に道路や保育所、公民館においては、大幅に上回っている。全体的に</a:t>
          </a:r>
          <a:r>
            <a:rPr kumimoji="1" lang="ja-JP" altLang="ja-JP" sz="1100" baseline="0">
              <a:solidFill>
                <a:schemeClr val="dk1"/>
              </a:solidFill>
              <a:effectLst/>
              <a:latin typeface="+mn-lt"/>
              <a:ea typeface="+mn-ea"/>
              <a:cs typeface="+mn-cs"/>
            </a:rPr>
            <a:t>施設の老朽化が進んでいるが、今後は長寿命化や最適化を推進していく。特に数値が大幅に上回っている施設については、優先的に実施する必要がある。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64</xdr:row>
      <xdr:rowOff>130628</xdr:rowOff>
    </xdr:to>
    <xdr:cxnSp macro="">
      <xdr:nvCxnSpPr>
        <xdr:cNvPr id="74" name="直線コネクタ 73"/>
        <xdr:cNvCxnSpPr/>
      </xdr:nvCxnSpPr>
      <xdr:spPr>
        <a:xfrm flipV="1">
          <a:off x="4634865" y="962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340478" cy="259045"/>
    <xdr:sp macro="" textlink="">
      <xdr:nvSpPr>
        <xdr:cNvPr id="77" name="【体育館・プール】&#10;有形固定資産減価償却率最大値テキスト"/>
        <xdr:cNvSpPr txBox="1"/>
      </xdr:nvSpPr>
      <xdr:spPr>
        <a:xfrm>
          <a:off x="4673600" y="939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78" name="直線コネクタ 77"/>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161489</xdr:rowOff>
    </xdr:from>
    <xdr:ext cx="405111" cy="259045"/>
    <xdr:sp macro="" textlink="">
      <xdr:nvSpPr>
        <xdr:cNvPr id="79" name="【体育館・プール】&#10;有形固定資産減価償却率平均値テキスト"/>
        <xdr:cNvSpPr txBox="1"/>
      </xdr:nvSpPr>
      <xdr:spPr>
        <a:xfrm>
          <a:off x="4673600" y="104484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138612</xdr:rowOff>
    </xdr:from>
    <xdr:to>
      <xdr:col>24</xdr:col>
      <xdr:colOff>114300</xdr:colOff>
      <xdr:row>62</xdr:row>
      <xdr:rowOff>68762</xdr:rowOff>
    </xdr:to>
    <xdr:sp macro="" textlink="">
      <xdr:nvSpPr>
        <xdr:cNvPr id="80" name="フローチャート: 判断 79"/>
        <xdr:cNvSpPr/>
      </xdr:nvSpPr>
      <xdr:spPr>
        <a:xfrm>
          <a:off x="4584700" y="1059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123916</xdr:rowOff>
    </xdr:from>
    <xdr:to>
      <xdr:col>20</xdr:col>
      <xdr:colOff>38100</xdr:colOff>
      <xdr:row>62</xdr:row>
      <xdr:rowOff>54066</xdr:rowOff>
    </xdr:to>
    <xdr:sp macro="" textlink="">
      <xdr:nvSpPr>
        <xdr:cNvPr id="81" name="フローチャート: 判断 80"/>
        <xdr:cNvSpPr/>
      </xdr:nvSpPr>
      <xdr:spPr>
        <a:xfrm>
          <a:off x="3746500" y="1058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141877</xdr:rowOff>
    </xdr:from>
    <xdr:to>
      <xdr:col>15</xdr:col>
      <xdr:colOff>101600</xdr:colOff>
      <xdr:row>62</xdr:row>
      <xdr:rowOff>72027</xdr:rowOff>
    </xdr:to>
    <xdr:sp macro="" textlink="">
      <xdr:nvSpPr>
        <xdr:cNvPr id="82" name="フローチャート: 判断 81"/>
        <xdr:cNvSpPr/>
      </xdr:nvSpPr>
      <xdr:spPr>
        <a:xfrm>
          <a:off x="2857500" y="1060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89626</xdr:rowOff>
    </xdr:from>
    <xdr:to>
      <xdr:col>10</xdr:col>
      <xdr:colOff>165100</xdr:colOff>
      <xdr:row>62</xdr:row>
      <xdr:rowOff>19776</xdr:rowOff>
    </xdr:to>
    <xdr:sp macro="" textlink="">
      <xdr:nvSpPr>
        <xdr:cNvPr id="83" name="フローチャート: 判断 82"/>
        <xdr:cNvSpPr/>
      </xdr:nvSpPr>
      <xdr:spPr>
        <a:xfrm>
          <a:off x="1968500" y="1054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19413</xdr:rowOff>
    </xdr:from>
    <xdr:to>
      <xdr:col>6</xdr:col>
      <xdr:colOff>38100</xdr:colOff>
      <xdr:row>61</xdr:row>
      <xdr:rowOff>121013</xdr:rowOff>
    </xdr:to>
    <xdr:sp macro="" textlink="">
      <xdr:nvSpPr>
        <xdr:cNvPr id="84" name="フローチャート: 判断 83"/>
        <xdr:cNvSpPr/>
      </xdr:nvSpPr>
      <xdr:spPr>
        <a:xfrm>
          <a:off x="1079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22678</xdr:rowOff>
    </xdr:from>
    <xdr:to>
      <xdr:col>24</xdr:col>
      <xdr:colOff>114300</xdr:colOff>
      <xdr:row>64</xdr:row>
      <xdr:rowOff>124278</xdr:rowOff>
    </xdr:to>
    <xdr:sp macro="" textlink="">
      <xdr:nvSpPr>
        <xdr:cNvPr id="90" name="楕円 89"/>
        <xdr:cNvSpPr/>
      </xdr:nvSpPr>
      <xdr:spPr>
        <a:xfrm>
          <a:off x="4584700" y="10995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109055</xdr:rowOff>
    </xdr:from>
    <xdr:ext cx="405111" cy="259045"/>
    <xdr:sp macro="" textlink="">
      <xdr:nvSpPr>
        <xdr:cNvPr id="91" name="【体育館・プール】&#10;有形固定資産減価償却率該当値テキスト"/>
        <xdr:cNvSpPr txBox="1"/>
      </xdr:nvSpPr>
      <xdr:spPr>
        <a:xfrm>
          <a:off x="4673600" y="10910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45538</xdr:rowOff>
    </xdr:from>
    <xdr:to>
      <xdr:col>20</xdr:col>
      <xdr:colOff>38100</xdr:colOff>
      <xdr:row>64</xdr:row>
      <xdr:rowOff>147138</xdr:rowOff>
    </xdr:to>
    <xdr:sp macro="" textlink="">
      <xdr:nvSpPr>
        <xdr:cNvPr id="92" name="楕円 91"/>
        <xdr:cNvSpPr/>
      </xdr:nvSpPr>
      <xdr:spPr>
        <a:xfrm>
          <a:off x="3746500" y="1101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73478</xdr:rowOff>
    </xdr:from>
    <xdr:to>
      <xdr:col>24</xdr:col>
      <xdr:colOff>63500</xdr:colOff>
      <xdr:row>64</xdr:row>
      <xdr:rowOff>96338</xdr:rowOff>
    </xdr:to>
    <xdr:cxnSp macro="">
      <xdr:nvCxnSpPr>
        <xdr:cNvPr id="93" name="直線コネクタ 92"/>
        <xdr:cNvCxnSpPr/>
      </xdr:nvCxnSpPr>
      <xdr:spPr>
        <a:xfrm flipV="1">
          <a:off x="3797300" y="1104627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21046</xdr:rowOff>
    </xdr:from>
    <xdr:to>
      <xdr:col>15</xdr:col>
      <xdr:colOff>101600</xdr:colOff>
      <xdr:row>64</xdr:row>
      <xdr:rowOff>122646</xdr:rowOff>
    </xdr:to>
    <xdr:sp macro="" textlink="">
      <xdr:nvSpPr>
        <xdr:cNvPr id="94" name="楕円 93"/>
        <xdr:cNvSpPr/>
      </xdr:nvSpPr>
      <xdr:spPr>
        <a:xfrm>
          <a:off x="2857500" y="1099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71846</xdr:rowOff>
    </xdr:from>
    <xdr:to>
      <xdr:col>19</xdr:col>
      <xdr:colOff>177800</xdr:colOff>
      <xdr:row>64</xdr:row>
      <xdr:rowOff>96338</xdr:rowOff>
    </xdr:to>
    <xdr:cxnSp macro="">
      <xdr:nvCxnSpPr>
        <xdr:cNvPr id="95" name="直線コネクタ 94"/>
        <xdr:cNvCxnSpPr/>
      </xdr:nvCxnSpPr>
      <xdr:spPr>
        <a:xfrm>
          <a:off x="2908300" y="1104464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143510</xdr:rowOff>
    </xdr:from>
    <xdr:to>
      <xdr:col>10</xdr:col>
      <xdr:colOff>165100</xdr:colOff>
      <xdr:row>64</xdr:row>
      <xdr:rowOff>73660</xdr:rowOff>
    </xdr:to>
    <xdr:sp macro="" textlink="">
      <xdr:nvSpPr>
        <xdr:cNvPr id="96" name="楕円 95"/>
        <xdr:cNvSpPr/>
      </xdr:nvSpPr>
      <xdr:spPr>
        <a:xfrm>
          <a:off x="1968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22860</xdr:rowOff>
    </xdr:from>
    <xdr:to>
      <xdr:col>15</xdr:col>
      <xdr:colOff>50800</xdr:colOff>
      <xdr:row>64</xdr:row>
      <xdr:rowOff>71846</xdr:rowOff>
    </xdr:to>
    <xdr:cxnSp macro="">
      <xdr:nvCxnSpPr>
        <xdr:cNvPr id="97" name="直線コネクタ 96"/>
        <xdr:cNvCxnSpPr/>
      </xdr:nvCxnSpPr>
      <xdr:spPr>
        <a:xfrm>
          <a:off x="2019300" y="1099566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70593</xdr:rowOff>
    </xdr:from>
    <xdr:ext cx="405111" cy="259045"/>
    <xdr:sp macro="" textlink="">
      <xdr:nvSpPr>
        <xdr:cNvPr id="98" name="n_1aveValue【体育館・プール】&#10;有形固定資産減価償却率"/>
        <xdr:cNvSpPr txBox="1"/>
      </xdr:nvSpPr>
      <xdr:spPr>
        <a:xfrm>
          <a:off x="3582044" y="10357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88554</xdr:rowOff>
    </xdr:from>
    <xdr:ext cx="405111" cy="259045"/>
    <xdr:sp macro="" textlink="">
      <xdr:nvSpPr>
        <xdr:cNvPr id="99" name="n_2aveValue【体育館・プール】&#10;有形固定資産減価償却率"/>
        <xdr:cNvSpPr txBox="1"/>
      </xdr:nvSpPr>
      <xdr:spPr>
        <a:xfrm>
          <a:off x="2705744" y="10375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36303</xdr:rowOff>
    </xdr:from>
    <xdr:ext cx="405111" cy="259045"/>
    <xdr:sp macro="" textlink="">
      <xdr:nvSpPr>
        <xdr:cNvPr id="100" name="n_3aveValue【体育館・プール】&#10;有形固定資産減価償却率"/>
        <xdr:cNvSpPr txBox="1"/>
      </xdr:nvSpPr>
      <xdr:spPr>
        <a:xfrm>
          <a:off x="1816744" y="1032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137540</xdr:rowOff>
    </xdr:from>
    <xdr:ext cx="405111" cy="259045"/>
    <xdr:sp macro="" textlink="">
      <xdr:nvSpPr>
        <xdr:cNvPr id="101" name="n_4aveValue【体育館・プール】&#10;有形固定資産減価償却率"/>
        <xdr:cNvSpPr txBox="1"/>
      </xdr:nvSpPr>
      <xdr:spPr>
        <a:xfrm>
          <a:off x="927744" y="1025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138265</xdr:rowOff>
    </xdr:from>
    <xdr:ext cx="405111" cy="259045"/>
    <xdr:sp macro="" textlink="">
      <xdr:nvSpPr>
        <xdr:cNvPr id="102" name="n_1mainValue【体育館・プール】&#10;有形固定資産減価償却率"/>
        <xdr:cNvSpPr txBox="1"/>
      </xdr:nvSpPr>
      <xdr:spPr>
        <a:xfrm>
          <a:off x="3582044" y="1111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113773</xdr:rowOff>
    </xdr:from>
    <xdr:ext cx="405111" cy="259045"/>
    <xdr:sp macro="" textlink="">
      <xdr:nvSpPr>
        <xdr:cNvPr id="103" name="n_2mainValue【体育館・プール】&#10;有形固定資産減価償却率"/>
        <xdr:cNvSpPr txBox="1"/>
      </xdr:nvSpPr>
      <xdr:spPr>
        <a:xfrm>
          <a:off x="2705744" y="1108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64787</xdr:rowOff>
    </xdr:from>
    <xdr:ext cx="405111" cy="259045"/>
    <xdr:sp macro="" textlink="">
      <xdr:nvSpPr>
        <xdr:cNvPr id="104" name="n_3mainValue【体育館・プール】&#10;有形固定資産減価償却率"/>
        <xdr:cNvSpPr txBox="1"/>
      </xdr:nvSpPr>
      <xdr:spPr>
        <a:xfrm>
          <a:off x="1816744" y="1103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5" name="直線コネクタ 11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6" name="テキスト ボックス 11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17" name="直線コネクタ 11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18" name="テキスト ボックス 11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19" name="直線コネクタ 11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120" name="テキスト ボックス 11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1" name="直線コネクタ 12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122" name="テキスト ボックス 12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3" name="直線コネクタ 1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4" name="テキスト ボックス 1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45263</xdr:rowOff>
    </xdr:from>
    <xdr:to>
      <xdr:col>54</xdr:col>
      <xdr:colOff>189865</xdr:colOff>
      <xdr:row>63</xdr:row>
      <xdr:rowOff>151333</xdr:rowOff>
    </xdr:to>
    <xdr:cxnSp macro="">
      <xdr:nvCxnSpPr>
        <xdr:cNvPr id="126" name="直線コネクタ 125"/>
        <xdr:cNvCxnSpPr/>
      </xdr:nvCxnSpPr>
      <xdr:spPr>
        <a:xfrm flipV="1">
          <a:off x="10476865" y="9475013"/>
          <a:ext cx="0" cy="1477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155160</xdr:rowOff>
    </xdr:from>
    <xdr:ext cx="469744" cy="259045"/>
    <xdr:sp macro="" textlink="">
      <xdr:nvSpPr>
        <xdr:cNvPr id="127" name="【体育館・プール】&#10;一人当たり面積最小値テキスト"/>
        <xdr:cNvSpPr txBox="1"/>
      </xdr:nvSpPr>
      <xdr:spPr>
        <a:xfrm>
          <a:off x="10515600" y="1095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151333</xdr:rowOff>
    </xdr:from>
    <xdr:to>
      <xdr:col>55</xdr:col>
      <xdr:colOff>88900</xdr:colOff>
      <xdr:row>63</xdr:row>
      <xdr:rowOff>151333</xdr:rowOff>
    </xdr:to>
    <xdr:cxnSp macro="">
      <xdr:nvCxnSpPr>
        <xdr:cNvPr id="128" name="直線コネクタ 127"/>
        <xdr:cNvCxnSpPr/>
      </xdr:nvCxnSpPr>
      <xdr:spPr>
        <a:xfrm>
          <a:off x="10388600" y="1095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163390</xdr:rowOff>
    </xdr:from>
    <xdr:ext cx="469744" cy="259045"/>
    <xdr:sp macro="" textlink="">
      <xdr:nvSpPr>
        <xdr:cNvPr id="129" name="【体育館・プール】&#10;一人当たり面積最大値テキスト"/>
        <xdr:cNvSpPr txBox="1"/>
      </xdr:nvSpPr>
      <xdr:spPr>
        <a:xfrm>
          <a:off x="10515600" y="925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45263</xdr:rowOff>
    </xdr:from>
    <xdr:to>
      <xdr:col>55</xdr:col>
      <xdr:colOff>88900</xdr:colOff>
      <xdr:row>55</xdr:row>
      <xdr:rowOff>45263</xdr:rowOff>
    </xdr:to>
    <xdr:cxnSp macro="">
      <xdr:nvCxnSpPr>
        <xdr:cNvPr id="130" name="直線コネクタ 129"/>
        <xdr:cNvCxnSpPr/>
      </xdr:nvCxnSpPr>
      <xdr:spPr>
        <a:xfrm>
          <a:off x="10388600" y="9475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12209</xdr:rowOff>
    </xdr:from>
    <xdr:ext cx="469744" cy="259045"/>
    <xdr:sp macro="" textlink="">
      <xdr:nvSpPr>
        <xdr:cNvPr id="131" name="【体育館・プール】&#10;一人当たり面積平均値テキスト"/>
        <xdr:cNvSpPr txBox="1"/>
      </xdr:nvSpPr>
      <xdr:spPr>
        <a:xfrm>
          <a:off x="10515600" y="10470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33782</xdr:rowOff>
    </xdr:from>
    <xdr:to>
      <xdr:col>55</xdr:col>
      <xdr:colOff>50800</xdr:colOff>
      <xdr:row>61</xdr:row>
      <xdr:rowOff>135382</xdr:rowOff>
    </xdr:to>
    <xdr:sp macro="" textlink="">
      <xdr:nvSpPr>
        <xdr:cNvPr id="132" name="フローチャート: 判断 131"/>
        <xdr:cNvSpPr/>
      </xdr:nvSpPr>
      <xdr:spPr>
        <a:xfrm>
          <a:off x="10426700" y="1049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139853</xdr:rowOff>
    </xdr:from>
    <xdr:to>
      <xdr:col>50</xdr:col>
      <xdr:colOff>165100</xdr:colOff>
      <xdr:row>61</xdr:row>
      <xdr:rowOff>70003</xdr:rowOff>
    </xdr:to>
    <xdr:sp macro="" textlink="">
      <xdr:nvSpPr>
        <xdr:cNvPr id="133" name="フローチャート: 判断 132"/>
        <xdr:cNvSpPr/>
      </xdr:nvSpPr>
      <xdr:spPr>
        <a:xfrm>
          <a:off x="9588500" y="10426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89560</xdr:rowOff>
    </xdr:from>
    <xdr:to>
      <xdr:col>46</xdr:col>
      <xdr:colOff>38100</xdr:colOff>
      <xdr:row>62</xdr:row>
      <xdr:rowOff>19710</xdr:rowOff>
    </xdr:to>
    <xdr:sp macro="" textlink="">
      <xdr:nvSpPr>
        <xdr:cNvPr id="134" name="フローチャート: 判断 133"/>
        <xdr:cNvSpPr/>
      </xdr:nvSpPr>
      <xdr:spPr>
        <a:xfrm>
          <a:off x="8699500" y="10548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40640</xdr:rowOff>
    </xdr:from>
    <xdr:to>
      <xdr:col>41</xdr:col>
      <xdr:colOff>101600</xdr:colOff>
      <xdr:row>61</xdr:row>
      <xdr:rowOff>142240</xdr:rowOff>
    </xdr:to>
    <xdr:sp macro="" textlink="">
      <xdr:nvSpPr>
        <xdr:cNvPr id="135" name="フローチャート: 判断 134"/>
        <xdr:cNvSpPr/>
      </xdr:nvSpPr>
      <xdr:spPr>
        <a:xfrm>
          <a:off x="7810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53899</xdr:rowOff>
    </xdr:from>
    <xdr:to>
      <xdr:col>36</xdr:col>
      <xdr:colOff>165100</xdr:colOff>
      <xdr:row>61</xdr:row>
      <xdr:rowOff>155499</xdr:rowOff>
    </xdr:to>
    <xdr:sp macro="" textlink="">
      <xdr:nvSpPr>
        <xdr:cNvPr id="136" name="フローチャート: 判断 135"/>
        <xdr:cNvSpPr/>
      </xdr:nvSpPr>
      <xdr:spPr>
        <a:xfrm>
          <a:off x="6921500" y="1051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7" name="テキスト ボックス 1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8" name="テキスト ボックス 1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9" name="テキスト ボックス 1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0" name="テキスト ボックス 1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1" name="テキスト ボックス 1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44755</xdr:rowOff>
    </xdr:from>
    <xdr:to>
      <xdr:col>55</xdr:col>
      <xdr:colOff>50800</xdr:colOff>
      <xdr:row>60</xdr:row>
      <xdr:rowOff>146355</xdr:rowOff>
    </xdr:to>
    <xdr:sp macro="" textlink="">
      <xdr:nvSpPr>
        <xdr:cNvPr id="142" name="楕円 141"/>
        <xdr:cNvSpPr/>
      </xdr:nvSpPr>
      <xdr:spPr>
        <a:xfrm>
          <a:off x="10426700" y="1033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67632</xdr:rowOff>
    </xdr:from>
    <xdr:ext cx="469744" cy="259045"/>
    <xdr:sp macro="" textlink="">
      <xdr:nvSpPr>
        <xdr:cNvPr id="143" name="【体育館・プール】&#10;一人当たり面積該当値テキスト"/>
        <xdr:cNvSpPr txBox="1"/>
      </xdr:nvSpPr>
      <xdr:spPr>
        <a:xfrm>
          <a:off x="10515600" y="10183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68072</xdr:rowOff>
    </xdr:from>
    <xdr:to>
      <xdr:col>50</xdr:col>
      <xdr:colOff>165100</xdr:colOff>
      <xdr:row>60</xdr:row>
      <xdr:rowOff>169672</xdr:rowOff>
    </xdr:to>
    <xdr:sp macro="" textlink="">
      <xdr:nvSpPr>
        <xdr:cNvPr id="144" name="楕円 143"/>
        <xdr:cNvSpPr/>
      </xdr:nvSpPr>
      <xdr:spPr>
        <a:xfrm>
          <a:off x="9588500" y="1035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95555</xdr:rowOff>
    </xdr:from>
    <xdr:to>
      <xdr:col>55</xdr:col>
      <xdr:colOff>0</xdr:colOff>
      <xdr:row>60</xdr:row>
      <xdr:rowOff>118872</xdr:rowOff>
    </xdr:to>
    <xdr:cxnSp macro="">
      <xdr:nvCxnSpPr>
        <xdr:cNvPr id="145" name="直線コネクタ 144"/>
        <xdr:cNvCxnSpPr/>
      </xdr:nvCxnSpPr>
      <xdr:spPr>
        <a:xfrm flipV="1">
          <a:off x="9639300" y="10382555"/>
          <a:ext cx="8382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84074</xdr:rowOff>
    </xdr:from>
    <xdr:to>
      <xdr:col>46</xdr:col>
      <xdr:colOff>38100</xdr:colOff>
      <xdr:row>61</xdr:row>
      <xdr:rowOff>14224</xdr:rowOff>
    </xdr:to>
    <xdr:sp macro="" textlink="">
      <xdr:nvSpPr>
        <xdr:cNvPr id="146" name="楕円 145"/>
        <xdr:cNvSpPr/>
      </xdr:nvSpPr>
      <xdr:spPr>
        <a:xfrm>
          <a:off x="8699500" y="1037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118872</xdr:rowOff>
    </xdr:from>
    <xdr:to>
      <xdr:col>50</xdr:col>
      <xdr:colOff>114300</xdr:colOff>
      <xdr:row>60</xdr:row>
      <xdr:rowOff>134874</xdr:rowOff>
    </xdr:to>
    <xdr:cxnSp macro="">
      <xdr:nvCxnSpPr>
        <xdr:cNvPr id="147" name="直線コネクタ 146"/>
        <xdr:cNvCxnSpPr/>
      </xdr:nvCxnSpPr>
      <xdr:spPr>
        <a:xfrm flipV="1">
          <a:off x="8750300" y="1040587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99619</xdr:rowOff>
    </xdr:from>
    <xdr:to>
      <xdr:col>41</xdr:col>
      <xdr:colOff>101600</xdr:colOff>
      <xdr:row>61</xdr:row>
      <xdr:rowOff>29769</xdr:rowOff>
    </xdr:to>
    <xdr:sp macro="" textlink="">
      <xdr:nvSpPr>
        <xdr:cNvPr id="148" name="楕円 147"/>
        <xdr:cNvSpPr/>
      </xdr:nvSpPr>
      <xdr:spPr>
        <a:xfrm>
          <a:off x="7810500" y="1038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134874</xdr:rowOff>
    </xdr:from>
    <xdr:to>
      <xdr:col>45</xdr:col>
      <xdr:colOff>177800</xdr:colOff>
      <xdr:row>60</xdr:row>
      <xdr:rowOff>150419</xdr:rowOff>
    </xdr:to>
    <xdr:cxnSp macro="">
      <xdr:nvCxnSpPr>
        <xdr:cNvPr id="149" name="直線コネクタ 148"/>
        <xdr:cNvCxnSpPr/>
      </xdr:nvCxnSpPr>
      <xdr:spPr>
        <a:xfrm flipV="1">
          <a:off x="7861300" y="10421874"/>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61130</xdr:rowOff>
    </xdr:from>
    <xdr:ext cx="469744" cy="259045"/>
    <xdr:sp macro="" textlink="">
      <xdr:nvSpPr>
        <xdr:cNvPr id="150" name="n_1aveValue【体育館・プール】&#10;一人当たり面積"/>
        <xdr:cNvSpPr txBox="1"/>
      </xdr:nvSpPr>
      <xdr:spPr>
        <a:xfrm>
          <a:off x="9391727" y="1051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10837</xdr:rowOff>
    </xdr:from>
    <xdr:ext cx="469744" cy="259045"/>
    <xdr:sp macro="" textlink="">
      <xdr:nvSpPr>
        <xdr:cNvPr id="151" name="n_2aveValue【体育館・プール】&#10;一人当たり面積"/>
        <xdr:cNvSpPr txBox="1"/>
      </xdr:nvSpPr>
      <xdr:spPr>
        <a:xfrm>
          <a:off x="8515427" y="1064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133367</xdr:rowOff>
    </xdr:from>
    <xdr:ext cx="469744" cy="259045"/>
    <xdr:sp macro="" textlink="">
      <xdr:nvSpPr>
        <xdr:cNvPr id="152" name="n_3aveValue【体育館・プール】&#10;一人当たり面積"/>
        <xdr:cNvSpPr txBox="1"/>
      </xdr:nvSpPr>
      <xdr:spPr>
        <a:xfrm>
          <a:off x="7626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576</xdr:rowOff>
    </xdr:from>
    <xdr:ext cx="469744" cy="259045"/>
    <xdr:sp macro="" textlink="">
      <xdr:nvSpPr>
        <xdr:cNvPr id="153" name="n_4aveValue【体育館・プール】&#10;一人当たり面積"/>
        <xdr:cNvSpPr txBox="1"/>
      </xdr:nvSpPr>
      <xdr:spPr>
        <a:xfrm>
          <a:off x="6737427" y="10287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14749</xdr:rowOff>
    </xdr:from>
    <xdr:ext cx="469744" cy="259045"/>
    <xdr:sp macro="" textlink="">
      <xdr:nvSpPr>
        <xdr:cNvPr id="154" name="n_1mainValue【体育館・プール】&#10;一人当たり面積"/>
        <xdr:cNvSpPr txBox="1"/>
      </xdr:nvSpPr>
      <xdr:spPr>
        <a:xfrm>
          <a:off x="9391727" y="10130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30751</xdr:rowOff>
    </xdr:from>
    <xdr:ext cx="469744" cy="259045"/>
    <xdr:sp macro="" textlink="">
      <xdr:nvSpPr>
        <xdr:cNvPr id="155" name="n_2mainValue【体育館・プール】&#10;一人当たり面積"/>
        <xdr:cNvSpPr txBox="1"/>
      </xdr:nvSpPr>
      <xdr:spPr>
        <a:xfrm>
          <a:off x="8515427" y="1014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46296</xdr:rowOff>
    </xdr:from>
    <xdr:ext cx="469744" cy="259045"/>
    <xdr:sp macro="" textlink="">
      <xdr:nvSpPr>
        <xdr:cNvPr id="156" name="n_3mainValue【体育館・プール】&#10;一人当たり面積"/>
        <xdr:cNvSpPr txBox="1"/>
      </xdr:nvSpPr>
      <xdr:spPr>
        <a:xfrm>
          <a:off x="7626427" y="1016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57" name="正方形/長方形 1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8" name="正方形/長方形 1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9" name="正方形/長方形 1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0" name="正方形/長方形 1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1" name="正方形/長方形 1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2" name="正方形/長方形 1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3" name="正方形/長方形 1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4" name="正方形/長方形 1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5" name="テキスト ボックス 1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6" name="直線コネクタ 1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67" name="テキスト ボックス 16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68" name="直線コネクタ 16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69" name="テキスト ボックス 168"/>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0" name="直線コネクタ 16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1" name="テキスト ボックス 17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2" name="直線コネクタ 17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3" name="テキスト ボックス 17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74" name="直線コネクタ 17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75" name="テキスト ボックス 17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76" name="直線コネクタ 17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77" name="テキスト ボックス 17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78" name="直線コネクタ 17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79" name="テキスト ボックス 178"/>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0" name="直線コネクタ 17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150768</xdr:rowOff>
    </xdr:from>
    <xdr:to>
      <xdr:col>24</xdr:col>
      <xdr:colOff>62865</xdr:colOff>
      <xdr:row>86</xdr:row>
      <xdr:rowOff>168729</xdr:rowOff>
    </xdr:to>
    <xdr:cxnSp macro="">
      <xdr:nvCxnSpPr>
        <xdr:cNvPr id="182" name="直線コネクタ 181"/>
        <xdr:cNvCxnSpPr/>
      </xdr:nvCxnSpPr>
      <xdr:spPr>
        <a:xfrm flipV="1">
          <a:off x="4634865" y="1335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3"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84" name="直線コネクタ 183"/>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97445</xdr:rowOff>
    </xdr:from>
    <xdr:ext cx="340478" cy="259045"/>
    <xdr:sp macro="" textlink="">
      <xdr:nvSpPr>
        <xdr:cNvPr id="185" name="【福祉施設】&#10;有形固定資産減価償却率最大値テキスト"/>
        <xdr:cNvSpPr txBox="1"/>
      </xdr:nvSpPr>
      <xdr:spPr>
        <a:xfrm>
          <a:off x="4673600" y="1312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150768</xdr:rowOff>
    </xdr:from>
    <xdr:to>
      <xdr:col>24</xdr:col>
      <xdr:colOff>152400</xdr:colOff>
      <xdr:row>77</xdr:row>
      <xdr:rowOff>150768</xdr:rowOff>
    </xdr:to>
    <xdr:cxnSp macro="">
      <xdr:nvCxnSpPr>
        <xdr:cNvPr id="186" name="直線コネクタ 185"/>
        <xdr:cNvCxnSpPr/>
      </xdr:nvCxnSpPr>
      <xdr:spPr>
        <a:xfrm>
          <a:off x="4546600" y="1335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54264</xdr:rowOff>
    </xdr:from>
    <xdr:ext cx="405111" cy="259045"/>
    <xdr:sp macro="" textlink="">
      <xdr:nvSpPr>
        <xdr:cNvPr id="187" name="【福祉施設】&#10;有形固定資産減価償却率平均値テキスト"/>
        <xdr:cNvSpPr txBox="1"/>
      </xdr:nvSpPr>
      <xdr:spPr>
        <a:xfrm>
          <a:off x="4673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31387</xdr:rowOff>
    </xdr:from>
    <xdr:to>
      <xdr:col>24</xdr:col>
      <xdr:colOff>114300</xdr:colOff>
      <xdr:row>82</xdr:row>
      <xdr:rowOff>132987</xdr:rowOff>
    </xdr:to>
    <xdr:sp macro="" textlink="">
      <xdr:nvSpPr>
        <xdr:cNvPr id="188" name="フローチャート: 判断 187"/>
        <xdr:cNvSpPr/>
      </xdr:nvSpPr>
      <xdr:spPr>
        <a:xfrm>
          <a:off x="4584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160382</xdr:rowOff>
    </xdr:from>
    <xdr:to>
      <xdr:col>20</xdr:col>
      <xdr:colOff>38100</xdr:colOff>
      <xdr:row>82</xdr:row>
      <xdr:rowOff>90532</xdr:rowOff>
    </xdr:to>
    <xdr:sp macro="" textlink="">
      <xdr:nvSpPr>
        <xdr:cNvPr id="189" name="フローチャート: 判断 188"/>
        <xdr:cNvSpPr/>
      </xdr:nvSpPr>
      <xdr:spPr>
        <a:xfrm>
          <a:off x="3746500" y="1404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145687</xdr:rowOff>
    </xdr:from>
    <xdr:to>
      <xdr:col>15</xdr:col>
      <xdr:colOff>101600</xdr:colOff>
      <xdr:row>82</xdr:row>
      <xdr:rowOff>75837</xdr:rowOff>
    </xdr:to>
    <xdr:sp macro="" textlink="">
      <xdr:nvSpPr>
        <xdr:cNvPr id="190" name="フローチャート: 判断 189"/>
        <xdr:cNvSpPr/>
      </xdr:nvSpPr>
      <xdr:spPr>
        <a:xfrm>
          <a:off x="2857500" y="1403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1995</xdr:rowOff>
    </xdr:from>
    <xdr:to>
      <xdr:col>10</xdr:col>
      <xdr:colOff>165100</xdr:colOff>
      <xdr:row>82</xdr:row>
      <xdr:rowOff>103595</xdr:rowOff>
    </xdr:to>
    <xdr:sp macro="" textlink="">
      <xdr:nvSpPr>
        <xdr:cNvPr id="191" name="フローチャート: 判断 190"/>
        <xdr:cNvSpPr/>
      </xdr:nvSpPr>
      <xdr:spPr>
        <a:xfrm>
          <a:off x="1968500" y="1406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104866</xdr:rowOff>
    </xdr:from>
    <xdr:to>
      <xdr:col>6</xdr:col>
      <xdr:colOff>38100</xdr:colOff>
      <xdr:row>82</xdr:row>
      <xdr:rowOff>35016</xdr:rowOff>
    </xdr:to>
    <xdr:sp macro="" textlink="">
      <xdr:nvSpPr>
        <xdr:cNvPr id="192" name="フローチャート: 判断 191"/>
        <xdr:cNvSpPr/>
      </xdr:nvSpPr>
      <xdr:spPr>
        <a:xfrm>
          <a:off x="1079500" y="139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3" name="テキスト ボックス 19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4" name="テキスト ボックス 19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5" name="テキスト ボックス 19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6" name="テキスト ボックス 19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7" name="テキスト ボックス 19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121194</xdr:rowOff>
    </xdr:from>
    <xdr:to>
      <xdr:col>24</xdr:col>
      <xdr:colOff>114300</xdr:colOff>
      <xdr:row>85</xdr:row>
      <xdr:rowOff>51344</xdr:rowOff>
    </xdr:to>
    <xdr:sp macro="" textlink="">
      <xdr:nvSpPr>
        <xdr:cNvPr id="198" name="楕円 197"/>
        <xdr:cNvSpPr/>
      </xdr:nvSpPr>
      <xdr:spPr>
        <a:xfrm>
          <a:off x="45847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99621</xdr:rowOff>
    </xdr:from>
    <xdr:ext cx="405111" cy="259045"/>
    <xdr:sp macro="" textlink="">
      <xdr:nvSpPr>
        <xdr:cNvPr id="199" name="【福祉施設】&#10;有形固定資産減価償却率該当値テキスト"/>
        <xdr:cNvSpPr txBox="1"/>
      </xdr:nvSpPr>
      <xdr:spPr>
        <a:xfrm>
          <a:off x="4673600" y="1450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82006</xdr:rowOff>
    </xdr:from>
    <xdr:to>
      <xdr:col>20</xdr:col>
      <xdr:colOff>38100</xdr:colOff>
      <xdr:row>85</xdr:row>
      <xdr:rowOff>12156</xdr:rowOff>
    </xdr:to>
    <xdr:sp macro="" textlink="">
      <xdr:nvSpPr>
        <xdr:cNvPr id="200" name="楕円 199"/>
        <xdr:cNvSpPr/>
      </xdr:nvSpPr>
      <xdr:spPr>
        <a:xfrm>
          <a:off x="3746500" y="144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132806</xdr:rowOff>
    </xdr:from>
    <xdr:to>
      <xdr:col>24</xdr:col>
      <xdr:colOff>63500</xdr:colOff>
      <xdr:row>85</xdr:row>
      <xdr:rowOff>544</xdr:rowOff>
    </xdr:to>
    <xdr:cxnSp macro="">
      <xdr:nvCxnSpPr>
        <xdr:cNvPr id="201" name="直線コネクタ 200"/>
        <xdr:cNvCxnSpPr/>
      </xdr:nvCxnSpPr>
      <xdr:spPr>
        <a:xfrm>
          <a:off x="3797300" y="14534606"/>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34652</xdr:rowOff>
    </xdr:from>
    <xdr:to>
      <xdr:col>15</xdr:col>
      <xdr:colOff>101600</xdr:colOff>
      <xdr:row>84</xdr:row>
      <xdr:rowOff>136252</xdr:rowOff>
    </xdr:to>
    <xdr:sp macro="" textlink="">
      <xdr:nvSpPr>
        <xdr:cNvPr id="202" name="楕円 201"/>
        <xdr:cNvSpPr/>
      </xdr:nvSpPr>
      <xdr:spPr>
        <a:xfrm>
          <a:off x="2857500" y="1443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85452</xdr:rowOff>
    </xdr:from>
    <xdr:to>
      <xdr:col>19</xdr:col>
      <xdr:colOff>177800</xdr:colOff>
      <xdr:row>84</xdr:row>
      <xdr:rowOff>132806</xdr:rowOff>
    </xdr:to>
    <xdr:cxnSp macro="">
      <xdr:nvCxnSpPr>
        <xdr:cNvPr id="203" name="直線コネクタ 202"/>
        <xdr:cNvCxnSpPr/>
      </xdr:nvCxnSpPr>
      <xdr:spPr>
        <a:xfrm>
          <a:off x="2908300" y="14487252"/>
          <a:ext cx="8890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158750</xdr:rowOff>
    </xdr:from>
    <xdr:to>
      <xdr:col>10</xdr:col>
      <xdr:colOff>165100</xdr:colOff>
      <xdr:row>84</xdr:row>
      <xdr:rowOff>88900</xdr:rowOff>
    </xdr:to>
    <xdr:sp macro="" textlink="">
      <xdr:nvSpPr>
        <xdr:cNvPr id="204" name="楕円 203"/>
        <xdr:cNvSpPr/>
      </xdr:nvSpPr>
      <xdr:spPr>
        <a:xfrm>
          <a:off x="1968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38100</xdr:rowOff>
    </xdr:from>
    <xdr:to>
      <xdr:col>15</xdr:col>
      <xdr:colOff>50800</xdr:colOff>
      <xdr:row>84</xdr:row>
      <xdr:rowOff>85452</xdr:rowOff>
    </xdr:to>
    <xdr:cxnSp macro="">
      <xdr:nvCxnSpPr>
        <xdr:cNvPr id="205" name="直線コネクタ 204"/>
        <xdr:cNvCxnSpPr/>
      </xdr:nvCxnSpPr>
      <xdr:spPr>
        <a:xfrm>
          <a:off x="2019300" y="14439900"/>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107059</xdr:rowOff>
    </xdr:from>
    <xdr:ext cx="405111" cy="259045"/>
    <xdr:sp macro="" textlink="">
      <xdr:nvSpPr>
        <xdr:cNvPr id="206" name="n_1aveValue【福祉施設】&#10;有形固定資産減価償却率"/>
        <xdr:cNvSpPr txBox="1"/>
      </xdr:nvSpPr>
      <xdr:spPr>
        <a:xfrm>
          <a:off x="3582044" y="1382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92364</xdr:rowOff>
    </xdr:from>
    <xdr:ext cx="405111" cy="259045"/>
    <xdr:sp macro="" textlink="">
      <xdr:nvSpPr>
        <xdr:cNvPr id="207" name="n_2aveValue【福祉施設】&#10;有形固定資産減価償却率"/>
        <xdr:cNvSpPr txBox="1"/>
      </xdr:nvSpPr>
      <xdr:spPr>
        <a:xfrm>
          <a:off x="2705744" y="1380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120122</xdr:rowOff>
    </xdr:from>
    <xdr:ext cx="405111" cy="259045"/>
    <xdr:sp macro="" textlink="">
      <xdr:nvSpPr>
        <xdr:cNvPr id="208" name="n_3aveValue【福祉施設】&#10;有形固定資産減価償却率"/>
        <xdr:cNvSpPr txBox="1"/>
      </xdr:nvSpPr>
      <xdr:spPr>
        <a:xfrm>
          <a:off x="1816744" y="1383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51543</xdr:rowOff>
    </xdr:from>
    <xdr:ext cx="405111" cy="259045"/>
    <xdr:sp macro="" textlink="">
      <xdr:nvSpPr>
        <xdr:cNvPr id="209" name="n_4aveValue【福祉施設】&#10;有形固定資産減価償却率"/>
        <xdr:cNvSpPr txBox="1"/>
      </xdr:nvSpPr>
      <xdr:spPr>
        <a:xfrm>
          <a:off x="927744" y="1376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3283</xdr:rowOff>
    </xdr:from>
    <xdr:ext cx="405111" cy="259045"/>
    <xdr:sp macro="" textlink="">
      <xdr:nvSpPr>
        <xdr:cNvPr id="210" name="n_1mainValue【福祉施設】&#10;有形固定資産減価償却率"/>
        <xdr:cNvSpPr txBox="1"/>
      </xdr:nvSpPr>
      <xdr:spPr>
        <a:xfrm>
          <a:off x="3582044" y="1457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127379</xdr:rowOff>
    </xdr:from>
    <xdr:ext cx="405111" cy="259045"/>
    <xdr:sp macro="" textlink="">
      <xdr:nvSpPr>
        <xdr:cNvPr id="211" name="n_2mainValue【福祉施設】&#10;有形固定資産減価償却率"/>
        <xdr:cNvSpPr txBox="1"/>
      </xdr:nvSpPr>
      <xdr:spPr>
        <a:xfrm>
          <a:off x="2705744" y="14529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80027</xdr:rowOff>
    </xdr:from>
    <xdr:ext cx="405111" cy="259045"/>
    <xdr:sp macro="" textlink="">
      <xdr:nvSpPr>
        <xdr:cNvPr id="212" name="n_3mainValue【福祉施設】&#10;有形固定資産減価償却率"/>
        <xdr:cNvSpPr txBox="1"/>
      </xdr:nvSpPr>
      <xdr:spPr>
        <a:xfrm>
          <a:off x="1816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3" name="正方形/長方形 21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4" name="正方形/長方形 21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5" name="正方形/長方形 21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6" name="正方形/長方形 21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7" name="正方形/長方形 21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18" name="正方形/長方形 21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19" name="正方形/長方形 21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0" name="正方形/長方形 21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1" name="テキスト ボックス 22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2" name="直線コネクタ 22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23" name="直線コネクタ 22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24" name="テキスト ボックス 22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25" name="直線コネクタ 22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26" name="テキスト ボックス 22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27" name="直線コネクタ 22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28" name="テキスト ボックス 22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29" name="直線コネクタ 22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0" name="テキスト ボックス 22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1" name="直線コネクタ 23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2" name="テキスト ボックス 23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55474</xdr:rowOff>
    </xdr:from>
    <xdr:to>
      <xdr:col>54</xdr:col>
      <xdr:colOff>189865</xdr:colOff>
      <xdr:row>86</xdr:row>
      <xdr:rowOff>20041</xdr:rowOff>
    </xdr:to>
    <xdr:cxnSp macro="">
      <xdr:nvCxnSpPr>
        <xdr:cNvPr id="234" name="直線コネクタ 233"/>
        <xdr:cNvCxnSpPr/>
      </xdr:nvCxnSpPr>
      <xdr:spPr>
        <a:xfrm flipV="1">
          <a:off x="10476865" y="13428574"/>
          <a:ext cx="0" cy="1336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23868</xdr:rowOff>
    </xdr:from>
    <xdr:ext cx="469744" cy="259045"/>
    <xdr:sp macro="" textlink="">
      <xdr:nvSpPr>
        <xdr:cNvPr id="235" name="【福祉施設】&#10;一人当たり面積最小値テキスト"/>
        <xdr:cNvSpPr txBox="1"/>
      </xdr:nvSpPr>
      <xdr:spPr>
        <a:xfrm>
          <a:off x="10515600" y="1476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20041</xdr:rowOff>
    </xdr:from>
    <xdr:to>
      <xdr:col>55</xdr:col>
      <xdr:colOff>88900</xdr:colOff>
      <xdr:row>86</xdr:row>
      <xdr:rowOff>20041</xdr:rowOff>
    </xdr:to>
    <xdr:cxnSp macro="">
      <xdr:nvCxnSpPr>
        <xdr:cNvPr id="236" name="直線コネクタ 235"/>
        <xdr:cNvCxnSpPr/>
      </xdr:nvCxnSpPr>
      <xdr:spPr>
        <a:xfrm>
          <a:off x="10388600" y="14764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2151</xdr:rowOff>
    </xdr:from>
    <xdr:ext cx="469744" cy="259045"/>
    <xdr:sp macro="" textlink="">
      <xdr:nvSpPr>
        <xdr:cNvPr id="237" name="【福祉施設】&#10;一人当たり面積最大値テキスト"/>
        <xdr:cNvSpPr txBox="1"/>
      </xdr:nvSpPr>
      <xdr:spPr>
        <a:xfrm>
          <a:off x="10515600" y="1320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55474</xdr:rowOff>
    </xdr:from>
    <xdr:to>
      <xdr:col>55</xdr:col>
      <xdr:colOff>88900</xdr:colOff>
      <xdr:row>78</xdr:row>
      <xdr:rowOff>55474</xdr:rowOff>
    </xdr:to>
    <xdr:cxnSp macro="">
      <xdr:nvCxnSpPr>
        <xdr:cNvPr id="238" name="直線コネクタ 237"/>
        <xdr:cNvCxnSpPr/>
      </xdr:nvCxnSpPr>
      <xdr:spPr>
        <a:xfrm>
          <a:off x="10388600" y="13428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151452</xdr:rowOff>
    </xdr:from>
    <xdr:ext cx="469744" cy="259045"/>
    <xdr:sp macro="" textlink="">
      <xdr:nvSpPr>
        <xdr:cNvPr id="239" name="【福祉施設】&#10;一人当たり面積平均値テキスト"/>
        <xdr:cNvSpPr txBox="1"/>
      </xdr:nvSpPr>
      <xdr:spPr>
        <a:xfrm>
          <a:off x="10515600" y="14381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128575</xdr:rowOff>
    </xdr:from>
    <xdr:to>
      <xdr:col>55</xdr:col>
      <xdr:colOff>50800</xdr:colOff>
      <xdr:row>85</xdr:row>
      <xdr:rowOff>58725</xdr:rowOff>
    </xdr:to>
    <xdr:sp macro="" textlink="">
      <xdr:nvSpPr>
        <xdr:cNvPr id="240" name="フローチャート: 判断 239"/>
        <xdr:cNvSpPr/>
      </xdr:nvSpPr>
      <xdr:spPr>
        <a:xfrm>
          <a:off x="10426700" y="14530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131090</xdr:rowOff>
    </xdr:from>
    <xdr:to>
      <xdr:col>50</xdr:col>
      <xdr:colOff>165100</xdr:colOff>
      <xdr:row>85</xdr:row>
      <xdr:rowOff>61240</xdr:rowOff>
    </xdr:to>
    <xdr:sp macro="" textlink="">
      <xdr:nvSpPr>
        <xdr:cNvPr id="241" name="フローチャート: 判断 240"/>
        <xdr:cNvSpPr/>
      </xdr:nvSpPr>
      <xdr:spPr>
        <a:xfrm>
          <a:off x="9588500" y="1453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167666</xdr:rowOff>
    </xdr:from>
    <xdr:to>
      <xdr:col>46</xdr:col>
      <xdr:colOff>38100</xdr:colOff>
      <xdr:row>85</xdr:row>
      <xdr:rowOff>97816</xdr:rowOff>
    </xdr:to>
    <xdr:sp macro="" textlink="">
      <xdr:nvSpPr>
        <xdr:cNvPr id="242" name="フローチャート: 判断 241"/>
        <xdr:cNvSpPr/>
      </xdr:nvSpPr>
      <xdr:spPr>
        <a:xfrm>
          <a:off x="8699500" y="1456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161265</xdr:rowOff>
    </xdr:from>
    <xdr:to>
      <xdr:col>41</xdr:col>
      <xdr:colOff>101600</xdr:colOff>
      <xdr:row>85</xdr:row>
      <xdr:rowOff>91415</xdr:rowOff>
    </xdr:to>
    <xdr:sp macro="" textlink="">
      <xdr:nvSpPr>
        <xdr:cNvPr id="243" name="フローチャート: 判断 242"/>
        <xdr:cNvSpPr/>
      </xdr:nvSpPr>
      <xdr:spPr>
        <a:xfrm>
          <a:off x="7810500" y="14563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151206</xdr:rowOff>
    </xdr:from>
    <xdr:to>
      <xdr:col>36</xdr:col>
      <xdr:colOff>165100</xdr:colOff>
      <xdr:row>85</xdr:row>
      <xdr:rowOff>81356</xdr:rowOff>
    </xdr:to>
    <xdr:sp macro="" textlink="">
      <xdr:nvSpPr>
        <xdr:cNvPr id="244" name="フローチャート: 判断 243"/>
        <xdr:cNvSpPr/>
      </xdr:nvSpPr>
      <xdr:spPr>
        <a:xfrm>
          <a:off x="6921500" y="1455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45" name="テキスト ボックス 24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46" name="テキスト ボックス 24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47" name="テキスト ボックス 24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48" name="テキスト ボックス 24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49" name="テキスト ボックス 24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71882</xdr:rowOff>
    </xdr:from>
    <xdr:to>
      <xdr:col>55</xdr:col>
      <xdr:colOff>50800</xdr:colOff>
      <xdr:row>86</xdr:row>
      <xdr:rowOff>2032</xdr:rowOff>
    </xdr:to>
    <xdr:sp macro="" textlink="">
      <xdr:nvSpPr>
        <xdr:cNvPr id="250" name="楕円 249"/>
        <xdr:cNvSpPr/>
      </xdr:nvSpPr>
      <xdr:spPr>
        <a:xfrm>
          <a:off x="104267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158259</xdr:rowOff>
    </xdr:from>
    <xdr:ext cx="469744" cy="259045"/>
    <xdr:sp macro="" textlink="">
      <xdr:nvSpPr>
        <xdr:cNvPr id="251" name="【福祉施設】&#10;一人当たり面積該当値テキスト"/>
        <xdr:cNvSpPr txBox="1"/>
      </xdr:nvSpPr>
      <xdr:spPr>
        <a:xfrm>
          <a:off x="10515600" y="1456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75082</xdr:rowOff>
    </xdr:from>
    <xdr:to>
      <xdr:col>50</xdr:col>
      <xdr:colOff>165100</xdr:colOff>
      <xdr:row>86</xdr:row>
      <xdr:rowOff>5232</xdr:rowOff>
    </xdr:to>
    <xdr:sp macro="" textlink="">
      <xdr:nvSpPr>
        <xdr:cNvPr id="252" name="楕円 251"/>
        <xdr:cNvSpPr/>
      </xdr:nvSpPr>
      <xdr:spPr>
        <a:xfrm>
          <a:off x="9588500" y="14648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122682</xdr:rowOff>
    </xdr:from>
    <xdr:to>
      <xdr:col>55</xdr:col>
      <xdr:colOff>0</xdr:colOff>
      <xdr:row>85</xdr:row>
      <xdr:rowOff>125882</xdr:rowOff>
    </xdr:to>
    <xdr:cxnSp macro="">
      <xdr:nvCxnSpPr>
        <xdr:cNvPr id="253" name="直線コネクタ 252"/>
        <xdr:cNvCxnSpPr/>
      </xdr:nvCxnSpPr>
      <xdr:spPr>
        <a:xfrm flipV="1">
          <a:off x="9639300" y="14695932"/>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77369</xdr:rowOff>
    </xdr:from>
    <xdr:to>
      <xdr:col>46</xdr:col>
      <xdr:colOff>38100</xdr:colOff>
      <xdr:row>86</xdr:row>
      <xdr:rowOff>7519</xdr:rowOff>
    </xdr:to>
    <xdr:sp macro="" textlink="">
      <xdr:nvSpPr>
        <xdr:cNvPr id="254" name="楕円 253"/>
        <xdr:cNvSpPr/>
      </xdr:nvSpPr>
      <xdr:spPr>
        <a:xfrm>
          <a:off x="8699500" y="146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125882</xdr:rowOff>
    </xdr:from>
    <xdr:to>
      <xdr:col>50</xdr:col>
      <xdr:colOff>114300</xdr:colOff>
      <xdr:row>85</xdr:row>
      <xdr:rowOff>128169</xdr:rowOff>
    </xdr:to>
    <xdr:cxnSp macro="">
      <xdr:nvCxnSpPr>
        <xdr:cNvPr id="255" name="直線コネクタ 254"/>
        <xdr:cNvCxnSpPr/>
      </xdr:nvCxnSpPr>
      <xdr:spPr>
        <a:xfrm flipV="1">
          <a:off x="8750300" y="14699132"/>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79654</xdr:rowOff>
    </xdr:from>
    <xdr:to>
      <xdr:col>41</xdr:col>
      <xdr:colOff>101600</xdr:colOff>
      <xdr:row>86</xdr:row>
      <xdr:rowOff>9804</xdr:rowOff>
    </xdr:to>
    <xdr:sp macro="" textlink="">
      <xdr:nvSpPr>
        <xdr:cNvPr id="256" name="楕円 255"/>
        <xdr:cNvSpPr/>
      </xdr:nvSpPr>
      <xdr:spPr>
        <a:xfrm>
          <a:off x="7810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128169</xdr:rowOff>
    </xdr:from>
    <xdr:to>
      <xdr:col>45</xdr:col>
      <xdr:colOff>177800</xdr:colOff>
      <xdr:row>85</xdr:row>
      <xdr:rowOff>130454</xdr:rowOff>
    </xdr:to>
    <xdr:cxnSp macro="">
      <xdr:nvCxnSpPr>
        <xdr:cNvPr id="257" name="直線コネクタ 256"/>
        <xdr:cNvCxnSpPr/>
      </xdr:nvCxnSpPr>
      <xdr:spPr>
        <a:xfrm flipV="1">
          <a:off x="7861300" y="14701419"/>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77767</xdr:rowOff>
    </xdr:from>
    <xdr:ext cx="469744" cy="259045"/>
    <xdr:sp macro="" textlink="">
      <xdr:nvSpPr>
        <xdr:cNvPr id="258" name="n_1aveValue【福祉施設】&#10;一人当たり面積"/>
        <xdr:cNvSpPr txBox="1"/>
      </xdr:nvSpPr>
      <xdr:spPr>
        <a:xfrm>
          <a:off x="9391727" y="1430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114343</xdr:rowOff>
    </xdr:from>
    <xdr:ext cx="469744" cy="259045"/>
    <xdr:sp macro="" textlink="">
      <xdr:nvSpPr>
        <xdr:cNvPr id="259" name="n_2aveValue【福祉施設】&#10;一人当たり面積"/>
        <xdr:cNvSpPr txBox="1"/>
      </xdr:nvSpPr>
      <xdr:spPr>
        <a:xfrm>
          <a:off x="8515427" y="1434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107942</xdr:rowOff>
    </xdr:from>
    <xdr:ext cx="469744" cy="259045"/>
    <xdr:sp macro="" textlink="">
      <xdr:nvSpPr>
        <xdr:cNvPr id="260" name="n_3aveValue【福祉施設】&#10;一人当たり面積"/>
        <xdr:cNvSpPr txBox="1"/>
      </xdr:nvSpPr>
      <xdr:spPr>
        <a:xfrm>
          <a:off x="7626427" y="1433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97883</xdr:rowOff>
    </xdr:from>
    <xdr:ext cx="469744" cy="259045"/>
    <xdr:sp macro="" textlink="">
      <xdr:nvSpPr>
        <xdr:cNvPr id="261" name="n_4aveValue【福祉施設】&#10;一人当たり面積"/>
        <xdr:cNvSpPr txBox="1"/>
      </xdr:nvSpPr>
      <xdr:spPr>
        <a:xfrm>
          <a:off x="6737427" y="1432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167809</xdr:rowOff>
    </xdr:from>
    <xdr:ext cx="469744" cy="259045"/>
    <xdr:sp macro="" textlink="">
      <xdr:nvSpPr>
        <xdr:cNvPr id="262" name="n_1mainValue【福祉施設】&#10;一人当たり面積"/>
        <xdr:cNvSpPr txBox="1"/>
      </xdr:nvSpPr>
      <xdr:spPr>
        <a:xfrm>
          <a:off x="9391727" y="14741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170096</xdr:rowOff>
    </xdr:from>
    <xdr:ext cx="469744" cy="259045"/>
    <xdr:sp macro="" textlink="">
      <xdr:nvSpPr>
        <xdr:cNvPr id="263" name="n_2mainValue【福祉施設】&#10;一人当たり面積"/>
        <xdr:cNvSpPr txBox="1"/>
      </xdr:nvSpPr>
      <xdr:spPr>
        <a:xfrm>
          <a:off x="8515427" y="14743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931</xdr:rowOff>
    </xdr:from>
    <xdr:ext cx="469744" cy="259045"/>
    <xdr:sp macro="" textlink="">
      <xdr:nvSpPr>
        <xdr:cNvPr id="264" name="n_3mainValue【福祉施設】&#10;一人当たり面積"/>
        <xdr:cNvSpPr txBox="1"/>
      </xdr:nvSpPr>
      <xdr:spPr>
        <a:xfrm>
          <a:off x="7626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65" name="正方形/長方形 26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6" name="正方形/長方形 26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7" name="正方形/長方形 26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8" name="正方形/長方形 26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9" name="正方形/長方形 26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0" name="正方形/長方形 26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1" name="正方形/長方形 27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2" name="正方形/長方形 27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3" name="正方形/長方形 27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4" name="正方形/長方形 27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5" name="正方形/長方形 27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6" name="正方形/長方形 27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7" name="正方形/長方形 27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8" name="正方形/長方形 27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9" name="正方形/長方形 27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0" name="正方形/長方形 27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1" name="正方形/長方形 2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2" name="正方形/長方形 2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3" name="正方形/長方形 2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4" name="正方形/長方形 2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5" name="正方形/長方形 2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6" name="正方形/長方形 2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7" name="正方形/長方形 2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8" name="正方形/長方形 28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9" name="テキスト ボックス 28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0" name="直線コネクタ 28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1" name="テキスト ボックス 29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92" name="直線コネクタ 29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3" name="テキスト ボックス 292"/>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4" name="直線コネクタ 29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95" name="テキスト ボックス 29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96" name="直線コネクタ 29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7" name="テキスト ボックス 29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8" name="直線コネクタ 29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99" name="テキスト ボックス 29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0" name="直線コネクタ 29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1" name="テキスト ボックス 30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02" name="直線コネクタ 30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3" name="テキスト ボックス 302"/>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4" name="直線コネクタ 3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139881</xdr:rowOff>
    </xdr:from>
    <xdr:to>
      <xdr:col>85</xdr:col>
      <xdr:colOff>126364</xdr:colOff>
      <xdr:row>42</xdr:row>
      <xdr:rowOff>79466</xdr:rowOff>
    </xdr:to>
    <xdr:cxnSp macro="">
      <xdr:nvCxnSpPr>
        <xdr:cNvPr id="306" name="直線コネクタ 305"/>
        <xdr:cNvCxnSpPr/>
      </xdr:nvCxnSpPr>
      <xdr:spPr>
        <a:xfrm flipV="1">
          <a:off x="16318864" y="579773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83293</xdr:rowOff>
    </xdr:from>
    <xdr:ext cx="405111" cy="259045"/>
    <xdr:sp macro="" textlink="">
      <xdr:nvSpPr>
        <xdr:cNvPr id="307" name="【一般廃棄物処理施設】&#10;有形固定資産減価償却率最小値テキスト"/>
        <xdr:cNvSpPr txBox="1"/>
      </xdr:nvSpPr>
      <xdr:spPr>
        <a:xfrm>
          <a:off x="16357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79466</xdr:rowOff>
    </xdr:from>
    <xdr:to>
      <xdr:col>86</xdr:col>
      <xdr:colOff>25400</xdr:colOff>
      <xdr:row>42</xdr:row>
      <xdr:rowOff>79466</xdr:rowOff>
    </xdr:to>
    <xdr:cxnSp macro="">
      <xdr:nvCxnSpPr>
        <xdr:cNvPr id="308" name="直線コネクタ 307"/>
        <xdr:cNvCxnSpPr/>
      </xdr:nvCxnSpPr>
      <xdr:spPr>
        <a:xfrm>
          <a:off x="16230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86558</xdr:rowOff>
    </xdr:from>
    <xdr:ext cx="340478" cy="259045"/>
    <xdr:sp macro="" textlink="">
      <xdr:nvSpPr>
        <xdr:cNvPr id="309" name="【一般廃棄物処理施設】&#10;有形固定資産減価償却率最大値テキスト"/>
        <xdr:cNvSpPr txBox="1"/>
      </xdr:nvSpPr>
      <xdr:spPr>
        <a:xfrm>
          <a:off x="16357600" y="557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139881</xdr:rowOff>
    </xdr:from>
    <xdr:to>
      <xdr:col>86</xdr:col>
      <xdr:colOff>25400</xdr:colOff>
      <xdr:row>33</xdr:row>
      <xdr:rowOff>139881</xdr:rowOff>
    </xdr:to>
    <xdr:cxnSp macro="">
      <xdr:nvCxnSpPr>
        <xdr:cNvPr id="310" name="直線コネクタ 309"/>
        <xdr:cNvCxnSpPr/>
      </xdr:nvCxnSpPr>
      <xdr:spPr>
        <a:xfrm>
          <a:off x="16230600" y="579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17253</xdr:rowOff>
    </xdr:from>
    <xdr:ext cx="405111" cy="259045"/>
    <xdr:sp macro="" textlink="">
      <xdr:nvSpPr>
        <xdr:cNvPr id="311" name="【一般廃棄物処理施設】&#10;有形固定資産減価償却率平均値テキスト"/>
        <xdr:cNvSpPr txBox="1"/>
      </xdr:nvSpPr>
      <xdr:spPr>
        <a:xfrm>
          <a:off x="16357600" y="6189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165826</xdr:rowOff>
    </xdr:from>
    <xdr:to>
      <xdr:col>85</xdr:col>
      <xdr:colOff>177800</xdr:colOff>
      <xdr:row>37</xdr:row>
      <xdr:rowOff>95976</xdr:rowOff>
    </xdr:to>
    <xdr:sp macro="" textlink="">
      <xdr:nvSpPr>
        <xdr:cNvPr id="312" name="フローチャート: 判断 311"/>
        <xdr:cNvSpPr/>
      </xdr:nvSpPr>
      <xdr:spPr>
        <a:xfrm>
          <a:off x="162687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115207</xdr:rowOff>
    </xdr:from>
    <xdr:to>
      <xdr:col>81</xdr:col>
      <xdr:colOff>101600</xdr:colOff>
      <xdr:row>37</xdr:row>
      <xdr:rowOff>45357</xdr:rowOff>
    </xdr:to>
    <xdr:sp macro="" textlink="">
      <xdr:nvSpPr>
        <xdr:cNvPr id="313" name="フローチャート: 判断 312"/>
        <xdr:cNvSpPr/>
      </xdr:nvSpPr>
      <xdr:spPr>
        <a:xfrm>
          <a:off x="15430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82550</xdr:rowOff>
    </xdr:from>
    <xdr:to>
      <xdr:col>76</xdr:col>
      <xdr:colOff>165100</xdr:colOff>
      <xdr:row>38</xdr:row>
      <xdr:rowOff>12700</xdr:rowOff>
    </xdr:to>
    <xdr:sp macro="" textlink="">
      <xdr:nvSpPr>
        <xdr:cNvPr id="314" name="フローチャート: 判断 313"/>
        <xdr:cNvSpPr/>
      </xdr:nvSpPr>
      <xdr:spPr>
        <a:xfrm>
          <a:off x="14541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15" name="フローチャート: 判断 314"/>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61323</xdr:rowOff>
    </xdr:from>
    <xdr:to>
      <xdr:col>67</xdr:col>
      <xdr:colOff>101600</xdr:colOff>
      <xdr:row>37</xdr:row>
      <xdr:rowOff>162923</xdr:rowOff>
    </xdr:to>
    <xdr:sp macro="" textlink="">
      <xdr:nvSpPr>
        <xdr:cNvPr id="316" name="フローチャート: 判断 315"/>
        <xdr:cNvSpPr/>
      </xdr:nvSpPr>
      <xdr:spPr>
        <a:xfrm>
          <a:off x="12763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7" name="テキスト ボックス 31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8" name="テキスト ボックス 31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9" name="テキスト ボックス 31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0" name="テキスト ボックス 31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1" name="テキスト ボックス 32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154396</xdr:rowOff>
    </xdr:from>
    <xdr:to>
      <xdr:col>85</xdr:col>
      <xdr:colOff>177800</xdr:colOff>
      <xdr:row>41</xdr:row>
      <xdr:rowOff>84546</xdr:rowOff>
    </xdr:to>
    <xdr:sp macro="" textlink="">
      <xdr:nvSpPr>
        <xdr:cNvPr id="322" name="楕円 321"/>
        <xdr:cNvSpPr/>
      </xdr:nvSpPr>
      <xdr:spPr>
        <a:xfrm>
          <a:off x="16268700" y="7012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132823</xdr:rowOff>
    </xdr:from>
    <xdr:ext cx="405111" cy="259045"/>
    <xdr:sp macro="" textlink="">
      <xdr:nvSpPr>
        <xdr:cNvPr id="323" name="【一般廃棄物処理施設】&#10;有形固定資産減価償却率該当値テキスト"/>
        <xdr:cNvSpPr txBox="1"/>
      </xdr:nvSpPr>
      <xdr:spPr>
        <a:xfrm>
          <a:off x="16357600"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133169</xdr:rowOff>
    </xdr:from>
    <xdr:to>
      <xdr:col>81</xdr:col>
      <xdr:colOff>101600</xdr:colOff>
      <xdr:row>41</xdr:row>
      <xdr:rowOff>63319</xdr:rowOff>
    </xdr:to>
    <xdr:sp macro="" textlink="">
      <xdr:nvSpPr>
        <xdr:cNvPr id="324" name="楕円 323"/>
        <xdr:cNvSpPr/>
      </xdr:nvSpPr>
      <xdr:spPr>
        <a:xfrm>
          <a:off x="154305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12519</xdr:rowOff>
    </xdr:from>
    <xdr:to>
      <xdr:col>85</xdr:col>
      <xdr:colOff>127000</xdr:colOff>
      <xdr:row>41</xdr:row>
      <xdr:rowOff>33746</xdr:rowOff>
    </xdr:to>
    <xdr:cxnSp macro="">
      <xdr:nvCxnSpPr>
        <xdr:cNvPr id="325" name="直線コネクタ 324"/>
        <xdr:cNvCxnSpPr/>
      </xdr:nvCxnSpPr>
      <xdr:spPr>
        <a:xfrm>
          <a:off x="15481300" y="704196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103777</xdr:rowOff>
    </xdr:from>
    <xdr:to>
      <xdr:col>76</xdr:col>
      <xdr:colOff>165100</xdr:colOff>
      <xdr:row>41</xdr:row>
      <xdr:rowOff>33927</xdr:rowOff>
    </xdr:to>
    <xdr:sp macro="" textlink="">
      <xdr:nvSpPr>
        <xdr:cNvPr id="326" name="楕円 325"/>
        <xdr:cNvSpPr/>
      </xdr:nvSpPr>
      <xdr:spPr>
        <a:xfrm>
          <a:off x="145415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154577</xdr:rowOff>
    </xdr:from>
    <xdr:to>
      <xdr:col>81</xdr:col>
      <xdr:colOff>50800</xdr:colOff>
      <xdr:row>41</xdr:row>
      <xdr:rowOff>12519</xdr:rowOff>
    </xdr:to>
    <xdr:cxnSp macro="">
      <xdr:nvCxnSpPr>
        <xdr:cNvPr id="327" name="直線コネクタ 326"/>
        <xdr:cNvCxnSpPr/>
      </xdr:nvCxnSpPr>
      <xdr:spPr>
        <a:xfrm>
          <a:off x="14592300" y="70125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61323</xdr:rowOff>
    </xdr:from>
    <xdr:to>
      <xdr:col>72</xdr:col>
      <xdr:colOff>38100</xdr:colOff>
      <xdr:row>40</xdr:row>
      <xdr:rowOff>162923</xdr:rowOff>
    </xdr:to>
    <xdr:sp macro="" textlink="">
      <xdr:nvSpPr>
        <xdr:cNvPr id="328" name="楕円 327"/>
        <xdr:cNvSpPr/>
      </xdr:nvSpPr>
      <xdr:spPr>
        <a:xfrm>
          <a:off x="13652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112123</xdr:rowOff>
    </xdr:from>
    <xdr:to>
      <xdr:col>76</xdr:col>
      <xdr:colOff>114300</xdr:colOff>
      <xdr:row>40</xdr:row>
      <xdr:rowOff>154577</xdr:rowOff>
    </xdr:to>
    <xdr:cxnSp macro="">
      <xdr:nvCxnSpPr>
        <xdr:cNvPr id="329" name="直線コネクタ 328"/>
        <xdr:cNvCxnSpPr/>
      </xdr:nvCxnSpPr>
      <xdr:spPr>
        <a:xfrm>
          <a:off x="13703300" y="69701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61884</xdr:rowOff>
    </xdr:from>
    <xdr:ext cx="405111" cy="259045"/>
    <xdr:sp macro="" textlink="">
      <xdr:nvSpPr>
        <xdr:cNvPr id="330" name="n_1aveValue【一般廃棄物処理施設】&#10;有形固定資産減価償却率"/>
        <xdr:cNvSpPr txBox="1"/>
      </xdr:nvSpPr>
      <xdr:spPr>
        <a:xfrm>
          <a:off x="15266044" y="606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29227</xdr:rowOff>
    </xdr:from>
    <xdr:ext cx="405111" cy="259045"/>
    <xdr:sp macro="" textlink="">
      <xdr:nvSpPr>
        <xdr:cNvPr id="331" name="n_2aveValue【一般廃棄物処理施設】&#10;有形固定資産減価償却率"/>
        <xdr:cNvSpPr txBox="1"/>
      </xdr:nvSpPr>
      <xdr:spPr>
        <a:xfrm>
          <a:off x="14389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332" name="n_3aveValue【一般廃棄物処理施設】&#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8000</xdr:rowOff>
    </xdr:from>
    <xdr:ext cx="405111" cy="259045"/>
    <xdr:sp macro="" textlink="">
      <xdr:nvSpPr>
        <xdr:cNvPr id="333" name="n_4aveValue【一般廃棄物処理施設】&#10;有形固定資産減価償却率"/>
        <xdr:cNvSpPr txBox="1"/>
      </xdr:nvSpPr>
      <xdr:spPr>
        <a:xfrm>
          <a:off x="12611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54446</xdr:rowOff>
    </xdr:from>
    <xdr:ext cx="405111" cy="259045"/>
    <xdr:sp macro="" textlink="">
      <xdr:nvSpPr>
        <xdr:cNvPr id="334" name="n_1mainValue【一般廃棄物処理施設】&#10;有形固定資産減価償却率"/>
        <xdr:cNvSpPr txBox="1"/>
      </xdr:nvSpPr>
      <xdr:spPr>
        <a:xfrm>
          <a:off x="15266044" y="708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25054</xdr:rowOff>
    </xdr:from>
    <xdr:ext cx="405111" cy="259045"/>
    <xdr:sp macro="" textlink="">
      <xdr:nvSpPr>
        <xdr:cNvPr id="335" name="n_2mainValue【一般廃棄物処理施設】&#10;有形固定資産減価償却率"/>
        <xdr:cNvSpPr txBox="1"/>
      </xdr:nvSpPr>
      <xdr:spPr>
        <a:xfrm>
          <a:off x="14389744" y="705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154050</xdr:rowOff>
    </xdr:from>
    <xdr:ext cx="405111" cy="259045"/>
    <xdr:sp macro="" textlink="">
      <xdr:nvSpPr>
        <xdr:cNvPr id="336" name="n_3mainValue【一般廃棄物処理施設】&#10;有形固定資産減価償却率"/>
        <xdr:cNvSpPr txBox="1"/>
      </xdr:nvSpPr>
      <xdr:spPr>
        <a:xfrm>
          <a:off x="135007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7" name="正方形/長方形 33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8" name="正方形/長方形 33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9" name="正方形/長方形 33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0" name="正方形/長方形 33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1" name="正方形/長方形 34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2" name="正方形/長方形 34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3" name="正方形/長方形 34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4" name="正方形/長方形 34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5" name="テキスト ボックス 34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6" name="直線コネクタ 34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47" name="直線コネクタ 346"/>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48" name="テキスト ボックス 347"/>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49" name="直線コネクタ 348"/>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50" name="テキスト ボックス 349"/>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51" name="直線コネクタ 350"/>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52" name="テキスト ボックス 351"/>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53" name="直線コネクタ 352"/>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354" name="テキスト ボックス 353"/>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55" name="直線コネクタ 354"/>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56" name="テキスト ボックス 355"/>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7" name="直線コネクタ 35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58" name="テキスト ボックス 357"/>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9"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84045</xdr:rowOff>
    </xdr:from>
    <xdr:to>
      <xdr:col>116</xdr:col>
      <xdr:colOff>62864</xdr:colOff>
      <xdr:row>42</xdr:row>
      <xdr:rowOff>36637</xdr:rowOff>
    </xdr:to>
    <xdr:cxnSp macro="">
      <xdr:nvCxnSpPr>
        <xdr:cNvPr id="360" name="直線コネクタ 359"/>
        <xdr:cNvCxnSpPr/>
      </xdr:nvCxnSpPr>
      <xdr:spPr>
        <a:xfrm flipV="1">
          <a:off x="22160864" y="5741895"/>
          <a:ext cx="0" cy="1495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40464</xdr:rowOff>
    </xdr:from>
    <xdr:ext cx="469744" cy="259045"/>
    <xdr:sp macro="" textlink="">
      <xdr:nvSpPr>
        <xdr:cNvPr id="361" name="【一般廃棄物処理施設】&#10;一人当たり有形固定資産（償却資産）額最小値テキスト"/>
        <xdr:cNvSpPr txBox="1"/>
      </xdr:nvSpPr>
      <xdr:spPr>
        <a:xfrm>
          <a:off x="22199600" y="724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36637</xdr:rowOff>
    </xdr:from>
    <xdr:to>
      <xdr:col>116</xdr:col>
      <xdr:colOff>152400</xdr:colOff>
      <xdr:row>42</xdr:row>
      <xdr:rowOff>36637</xdr:rowOff>
    </xdr:to>
    <xdr:cxnSp macro="">
      <xdr:nvCxnSpPr>
        <xdr:cNvPr id="362" name="直線コネクタ 361"/>
        <xdr:cNvCxnSpPr/>
      </xdr:nvCxnSpPr>
      <xdr:spPr>
        <a:xfrm>
          <a:off x="22072600" y="7237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30722</xdr:rowOff>
    </xdr:from>
    <xdr:ext cx="690189" cy="259045"/>
    <xdr:sp macro="" textlink="">
      <xdr:nvSpPr>
        <xdr:cNvPr id="363" name="【一般廃棄物処理施設】&#10;一人当たり有形固定資産（償却資産）額最大値テキスト"/>
        <xdr:cNvSpPr txBox="1"/>
      </xdr:nvSpPr>
      <xdr:spPr>
        <a:xfrm>
          <a:off x="22199600" y="5517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1,964,705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84045</xdr:rowOff>
    </xdr:from>
    <xdr:to>
      <xdr:col>116</xdr:col>
      <xdr:colOff>152400</xdr:colOff>
      <xdr:row>33</xdr:row>
      <xdr:rowOff>84045</xdr:rowOff>
    </xdr:to>
    <xdr:cxnSp macro="">
      <xdr:nvCxnSpPr>
        <xdr:cNvPr id="364" name="直線コネクタ 363"/>
        <xdr:cNvCxnSpPr/>
      </xdr:nvCxnSpPr>
      <xdr:spPr>
        <a:xfrm>
          <a:off x="22072600" y="5741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34289</xdr:rowOff>
    </xdr:from>
    <xdr:ext cx="599010" cy="259045"/>
    <xdr:sp macro="" textlink="">
      <xdr:nvSpPr>
        <xdr:cNvPr id="365" name="【一般廃棄物処理施設】&#10;一人当たり有形固定資産（償却資産）額平均値テキスト"/>
        <xdr:cNvSpPr txBox="1"/>
      </xdr:nvSpPr>
      <xdr:spPr>
        <a:xfrm>
          <a:off x="22199600" y="68922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11412</xdr:rowOff>
    </xdr:from>
    <xdr:to>
      <xdr:col>116</xdr:col>
      <xdr:colOff>114300</xdr:colOff>
      <xdr:row>41</xdr:row>
      <xdr:rowOff>113012</xdr:rowOff>
    </xdr:to>
    <xdr:sp macro="" textlink="">
      <xdr:nvSpPr>
        <xdr:cNvPr id="366" name="フローチャート: 判断 365"/>
        <xdr:cNvSpPr/>
      </xdr:nvSpPr>
      <xdr:spPr>
        <a:xfrm>
          <a:off x="22110700" y="704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13687</xdr:rowOff>
    </xdr:from>
    <xdr:to>
      <xdr:col>112</xdr:col>
      <xdr:colOff>38100</xdr:colOff>
      <xdr:row>41</xdr:row>
      <xdr:rowOff>115287</xdr:rowOff>
    </xdr:to>
    <xdr:sp macro="" textlink="">
      <xdr:nvSpPr>
        <xdr:cNvPr id="367" name="フローチャート: 判断 366"/>
        <xdr:cNvSpPr/>
      </xdr:nvSpPr>
      <xdr:spPr>
        <a:xfrm>
          <a:off x="21272500" y="70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65042</xdr:rowOff>
    </xdr:from>
    <xdr:to>
      <xdr:col>107</xdr:col>
      <xdr:colOff>101600</xdr:colOff>
      <xdr:row>41</xdr:row>
      <xdr:rowOff>166642</xdr:rowOff>
    </xdr:to>
    <xdr:sp macro="" textlink="">
      <xdr:nvSpPr>
        <xdr:cNvPr id="368" name="フローチャート: 判断 367"/>
        <xdr:cNvSpPr/>
      </xdr:nvSpPr>
      <xdr:spPr>
        <a:xfrm>
          <a:off x="20383500" y="709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13317</xdr:rowOff>
    </xdr:from>
    <xdr:to>
      <xdr:col>102</xdr:col>
      <xdr:colOff>165100</xdr:colOff>
      <xdr:row>41</xdr:row>
      <xdr:rowOff>114917</xdr:rowOff>
    </xdr:to>
    <xdr:sp macro="" textlink="">
      <xdr:nvSpPr>
        <xdr:cNvPr id="369" name="フローチャート: 判断 368"/>
        <xdr:cNvSpPr/>
      </xdr:nvSpPr>
      <xdr:spPr>
        <a:xfrm>
          <a:off x="19494500" y="70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21804</xdr:rowOff>
    </xdr:from>
    <xdr:to>
      <xdr:col>98</xdr:col>
      <xdr:colOff>38100</xdr:colOff>
      <xdr:row>41</xdr:row>
      <xdr:rowOff>123404</xdr:rowOff>
    </xdr:to>
    <xdr:sp macro="" textlink="">
      <xdr:nvSpPr>
        <xdr:cNvPr id="370" name="フローチャート: 判断 369"/>
        <xdr:cNvSpPr/>
      </xdr:nvSpPr>
      <xdr:spPr>
        <a:xfrm>
          <a:off x="18605500" y="705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1" name="テキスト ボックス 37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2" name="テキスト ボックス 37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3" name="テキスト ボックス 37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4" name="テキスト ボックス 37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5" name="テキスト ボックス 37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92933</xdr:rowOff>
    </xdr:from>
    <xdr:to>
      <xdr:col>116</xdr:col>
      <xdr:colOff>114300</xdr:colOff>
      <xdr:row>42</xdr:row>
      <xdr:rowOff>23083</xdr:rowOff>
    </xdr:to>
    <xdr:sp macro="" textlink="">
      <xdr:nvSpPr>
        <xdr:cNvPr id="376" name="楕円 375"/>
        <xdr:cNvSpPr/>
      </xdr:nvSpPr>
      <xdr:spPr>
        <a:xfrm>
          <a:off x="22110700" y="712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7860</xdr:rowOff>
    </xdr:from>
    <xdr:ext cx="534377" cy="259045"/>
    <xdr:sp macro="" textlink="">
      <xdr:nvSpPr>
        <xdr:cNvPr id="377" name="【一般廃棄物処理施設】&#10;一人当たり有形固定資産（償却資産）額該当値テキスト"/>
        <xdr:cNvSpPr txBox="1"/>
      </xdr:nvSpPr>
      <xdr:spPr>
        <a:xfrm>
          <a:off x="22199600" y="703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96263</xdr:rowOff>
    </xdr:from>
    <xdr:to>
      <xdr:col>112</xdr:col>
      <xdr:colOff>38100</xdr:colOff>
      <xdr:row>42</xdr:row>
      <xdr:rowOff>26413</xdr:rowOff>
    </xdr:to>
    <xdr:sp macro="" textlink="">
      <xdr:nvSpPr>
        <xdr:cNvPr id="378" name="楕円 377"/>
        <xdr:cNvSpPr/>
      </xdr:nvSpPr>
      <xdr:spPr>
        <a:xfrm>
          <a:off x="21272500" y="712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143733</xdr:rowOff>
    </xdr:from>
    <xdr:to>
      <xdr:col>116</xdr:col>
      <xdr:colOff>63500</xdr:colOff>
      <xdr:row>41</xdr:row>
      <xdr:rowOff>147063</xdr:rowOff>
    </xdr:to>
    <xdr:cxnSp macro="">
      <xdr:nvCxnSpPr>
        <xdr:cNvPr id="379" name="直線コネクタ 378"/>
        <xdr:cNvCxnSpPr/>
      </xdr:nvCxnSpPr>
      <xdr:spPr>
        <a:xfrm flipV="1">
          <a:off x="21323300" y="7173183"/>
          <a:ext cx="838200" cy="3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98320</xdr:rowOff>
    </xdr:from>
    <xdr:to>
      <xdr:col>107</xdr:col>
      <xdr:colOff>101600</xdr:colOff>
      <xdr:row>42</xdr:row>
      <xdr:rowOff>28470</xdr:rowOff>
    </xdr:to>
    <xdr:sp macro="" textlink="">
      <xdr:nvSpPr>
        <xdr:cNvPr id="380" name="楕円 379"/>
        <xdr:cNvSpPr/>
      </xdr:nvSpPr>
      <xdr:spPr>
        <a:xfrm>
          <a:off x="20383500" y="712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147063</xdr:rowOff>
    </xdr:from>
    <xdr:to>
      <xdr:col>111</xdr:col>
      <xdr:colOff>177800</xdr:colOff>
      <xdr:row>41</xdr:row>
      <xdr:rowOff>149120</xdr:rowOff>
    </xdr:to>
    <xdr:cxnSp macro="">
      <xdr:nvCxnSpPr>
        <xdr:cNvPr id="381" name="直線コネクタ 380"/>
        <xdr:cNvCxnSpPr/>
      </xdr:nvCxnSpPr>
      <xdr:spPr>
        <a:xfrm flipV="1">
          <a:off x="20434300" y="7176513"/>
          <a:ext cx="8890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100072</xdr:rowOff>
    </xdr:from>
    <xdr:to>
      <xdr:col>102</xdr:col>
      <xdr:colOff>165100</xdr:colOff>
      <xdr:row>42</xdr:row>
      <xdr:rowOff>30222</xdr:rowOff>
    </xdr:to>
    <xdr:sp macro="" textlink="">
      <xdr:nvSpPr>
        <xdr:cNvPr id="382" name="楕円 381"/>
        <xdr:cNvSpPr/>
      </xdr:nvSpPr>
      <xdr:spPr>
        <a:xfrm>
          <a:off x="19494500" y="712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149120</xdr:rowOff>
    </xdr:from>
    <xdr:to>
      <xdr:col>107</xdr:col>
      <xdr:colOff>50800</xdr:colOff>
      <xdr:row>41</xdr:row>
      <xdr:rowOff>150872</xdr:rowOff>
    </xdr:to>
    <xdr:cxnSp macro="">
      <xdr:nvCxnSpPr>
        <xdr:cNvPr id="383" name="直線コネクタ 382"/>
        <xdr:cNvCxnSpPr/>
      </xdr:nvCxnSpPr>
      <xdr:spPr>
        <a:xfrm flipV="1">
          <a:off x="19545300" y="7178570"/>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131814</xdr:rowOff>
    </xdr:from>
    <xdr:ext cx="599010" cy="259045"/>
    <xdr:sp macro="" textlink="">
      <xdr:nvSpPr>
        <xdr:cNvPr id="384" name="n_1aveValue【一般廃棄物処理施設】&#10;一人当たり有形固定資産（償却資産）額"/>
        <xdr:cNvSpPr txBox="1"/>
      </xdr:nvSpPr>
      <xdr:spPr>
        <a:xfrm>
          <a:off x="21011095" y="6818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11719</xdr:rowOff>
    </xdr:from>
    <xdr:ext cx="599010" cy="259045"/>
    <xdr:sp macro="" textlink="">
      <xdr:nvSpPr>
        <xdr:cNvPr id="385" name="n_2aveValue【一般廃棄物処理施設】&#10;一人当たり有形固定資産（償却資産）額"/>
        <xdr:cNvSpPr txBox="1"/>
      </xdr:nvSpPr>
      <xdr:spPr>
        <a:xfrm>
          <a:off x="20134795" y="6869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131444</xdr:rowOff>
    </xdr:from>
    <xdr:ext cx="599010" cy="259045"/>
    <xdr:sp macro="" textlink="">
      <xdr:nvSpPr>
        <xdr:cNvPr id="386" name="n_3aveValue【一般廃棄物処理施設】&#10;一人当たり有形固定資産（償却資産）額"/>
        <xdr:cNvSpPr txBox="1"/>
      </xdr:nvSpPr>
      <xdr:spPr>
        <a:xfrm>
          <a:off x="19245795" y="68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139931</xdr:rowOff>
    </xdr:from>
    <xdr:ext cx="599010" cy="259045"/>
    <xdr:sp macro="" textlink="">
      <xdr:nvSpPr>
        <xdr:cNvPr id="387" name="n_4aveValue【一般廃棄物処理施設】&#10;一人当たり有形固定資産（償却資産）額"/>
        <xdr:cNvSpPr txBox="1"/>
      </xdr:nvSpPr>
      <xdr:spPr>
        <a:xfrm>
          <a:off x="18356795" y="682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17540</xdr:rowOff>
    </xdr:from>
    <xdr:ext cx="534377" cy="259045"/>
    <xdr:sp macro="" textlink="">
      <xdr:nvSpPr>
        <xdr:cNvPr id="388" name="n_1mainValue【一般廃棄物処理施設】&#10;一人当たり有形固定資産（償却資産）額"/>
        <xdr:cNvSpPr txBox="1"/>
      </xdr:nvSpPr>
      <xdr:spPr>
        <a:xfrm>
          <a:off x="21043411" y="721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19597</xdr:rowOff>
    </xdr:from>
    <xdr:ext cx="534377" cy="259045"/>
    <xdr:sp macro="" textlink="">
      <xdr:nvSpPr>
        <xdr:cNvPr id="389" name="n_2mainValue【一般廃棄物処理施設】&#10;一人当たり有形固定資産（償却資産）額"/>
        <xdr:cNvSpPr txBox="1"/>
      </xdr:nvSpPr>
      <xdr:spPr>
        <a:xfrm>
          <a:off x="20167111" y="722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21349</xdr:rowOff>
    </xdr:from>
    <xdr:ext cx="534377" cy="259045"/>
    <xdr:sp macro="" textlink="">
      <xdr:nvSpPr>
        <xdr:cNvPr id="390" name="n_3mainValue【一般廃棄物処理施設】&#10;一人当たり有形固定資産（償却資産）額"/>
        <xdr:cNvSpPr txBox="1"/>
      </xdr:nvSpPr>
      <xdr:spPr>
        <a:xfrm>
          <a:off x="19278111" y="722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1" name="正方形/長方形 39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2" name="正方形/長方形 39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3" name="正方形/長方形 39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4" name="正方形/長方形 39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5" name="正方形/長方形 39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6" name="正方形/長方形 39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7" name="正方形/長方形 39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8" name="正方形/長方形 397"/>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99" name="正方形/長方形 39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00" name="正方形/長方形 39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01" name="正方形/長方形 40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02" name="正方形/長方形 40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3" name="正方形/長方形 40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4" name="正方形/長方形 40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5" name="正方形/長方形 40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6" name="正方形/長方形 405"/>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07" name="正方形/長方形 40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08" name="正方形/長方形 40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9" name="正方形/長方形 40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10" name="正方形/長方形 40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11" name="正方形/長方形 41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12" name="正方形/長方形 41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13" name="正方形/長方形 41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4" name="正方形/長方形 41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15" name="テキスト ボックス 41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16" name="直線コネクタ 41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17" name="テキスト ボックス 41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18" name="直線コネクタ 41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19" name="テキスト ボックス 41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20" name="直線コネクタ 41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21" name="テキスト ボックス 42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22" name="直線コネクタ 42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23" name="テキスト ボックス 42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24" name="直線コネクタ 42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25" name="テキスト ボックス 42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26" name="直線コネクタ 42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27" name="テキスト ボックス 42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28" name="直線コネクタ 42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29" name="テキスト ボックス 42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30" name="直線コネクタ 42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432" name="直線コネクタ 431"/>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33"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34" name="直線コネクタ 43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435" name="【消防施設】&#10;有形固定資産減価償却率最大値テキスト"/>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436" name="直線コネクタ 435"/>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11447</xdr:rowOff>
    </xdr:from>
    <xdr:ext cx="405111" cy="259045"/>
    <xdr:sp macro="" textlink="">
      <xdr:nvSpPr>
        <xdr:cNvPr id="437" name="【消防施設】&#10;有形固定資産減価償却率平均値テキスト"/>
        <xdr:cNvSpPr txBox="1"/>
      </xdr:nvSpPr>
      <xdr:spPr>
        <a:xfrm>
          <a:off x="16357600" y="1424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33020</xdr:rowOff>
    </xdr:from>
    <xdr:to>
      <xdr:col>85</xdr:col>
      <xdr:colOff>177800</xdr:colOff>
      <xdr:row>83</xdr:row>
      <xdr:rowOff>134620</xdr:rowOff>
    </xdr:to>
    <xdr:sp macro="" textlink="">
      <xdr:nvSpPr>
        <xdr:cNvPr id="438" name="フローチャート: 判断 437"/>
        <xdr:cNvSpPr/>
      </xdr:nvSpPr>
      <xdr:spPr>
        <a:xfrm>
          <a:off x="162687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3629</xdr:rowOff>
    </xdr:from>
    <xdr:to>
      <xdr:col>81</xdr:col>
      <xdr:colOff>101600</xdr:colOff>
      <xdr:row>83</xdr:row>
      <xdr:rowOff>105229</xdr:rowOff>
    </xdr:to>
    <xdr:sp macro="" textlink="">
      <xdr:nvSpPr>
        <xdr:cNvPr id="439" name="フローチャート: 判断 438"/>
        <xdr:cNvSpPr/>
      </xdr:nvSpPr>
      <xdr:spPr>
        <a:xfrm>
          <a:off x="15430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3629</xdr:rowOff>
    </xdr:from>
    <xdr:to>
      <xdr:col>76</xdr:col>
      <xdr:colOff>165100</xdr:colOff>
      <xdr:row>83</xdr:row>
      <xdr:rowOff>105229</xdr:rowOff>
    </xdr:to>
    <xdr:sp macro="" textlink="">
      <xdr:nvSpPr>
        <xdr:cNvPr id="440" name="フローチャート: 判断 439"/>
        <xdr:cNvSpPr/>
      </xdr:nvSpPr>
      <xdr:spPr>
        <a:xfrm>
          <a:off x="145415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18324</xdr:rowOff>
    </xdr:from>
    <xdr:to>
      <xdr:col>72</xdr:col>
      <xdr:colOff>38100</xdr:colOff>
      <xdr:row>83</xdr:row>
      <xdr:rowOff>119924</xdr:rowOff>
    </xdr:to>
    <xdr:sp macro="" textlink="">
      <xdr:nvSpPr>
        <xdr:cNvPr id="441" name="フローチャート: 判断 440"/>
        <xdr:cNvSpPr/>
      </xdr:nvSpPr>
      <xdr:spPr>
        <a:xfrm>
          <a:off x="13652500" y="1424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23223</xdr:rowOff>
    </xdr:from>
    <xdr:to>
      <xdr:col>67</xdr:col>
      <xdr:colOff>101600</xdr:colOff>
      <xdr:row>83</xdr:row>
      <xdr:rowOff>124823</xdr:rowOff>
    </xdr:to>
    <xdr:sp macro="" textlink="">
      <xdr:nvSpPr>
        <xdr:cNvPr id="442" name="フローチャート: 判断 441"/>
        <xdr:cNvSpPr/>
      </xdr:nvSpPr>
      <xdr:spPr>
        <a:xfrm>
          <a:off x="127635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43" name="テキスト ボックス 44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44" name="テキスト ボックス 44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45" name="テキスト ボックス 44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46" name="テキスト ボックス 44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47" name="テキスト ボックス 44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47716</xdr:rowOff>
    </xdr:from>
    <xdr:to>
      <xdr:col>85</xdr:col>
      <xdr:colOff>177800</xdr:colOff>
      <xdr:row>81</xdr:row>
      <xdr:rowOff>149316</xdr:rowOff>
    </xdr:to>
    <xdr:sp macro="" textlink="">
      <xdr:nvSpPr>
        <xdr:cNvPr id="448" name="楕円 447"/>
        <xdr:cNvSpPr/>
      </xdr:nvSpPr>
      <xdr:spPr>
        <a:xfrm>
          <a:off x="16268700" y="139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70593</xdr:rowOff>
    </xdr:from>
    <xdr:ext cx="405111" cy="259045"/>
    <xdr:sp macro="" textlink="">
      <xdr:nvSpPr>
        <xdr:cNvPr id="449" name="【消防施設】&#10;有形固定資産減価償却率該当値テキスト"/>
        <xdr:cNvSpPr txBox="1"/>
      </xdr:nvSpPr>
      <xdr:spPr>
        <a:xfrm>
          <a:off x="16357600" y="13786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10161</xdr:rowOff>
    </xdr:from>
    <xdr:to>
      <xdr:col>81</xdr:col>
      <xdr:colOff>101600</xdr:colOff>
      <xdr:row>81</xdr:row>
      <xdr:rowOff>111761</xdr:rowOff>
    </xdr:to>
    <xdr:sp macro="" textlink="">
      <xdr:nvSpPr>
        <xdr:cNvPr id="450" name="楕円 449"/>
        <xdr:cNvSpPr/>
      </xdr:nvSpPr>
      <xdr:spPr>
        <a:xfrm>
          <a:off x="15430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60961</xdr:rowOff>
    </xdr:from>
    <xdr:to>
      <xdr:col>85</xdr:col>
      <xdr:colOff>127000</xdr:colOff>
      <xdr:row>81</xdr:row>
      <xdr:rowOff>98516</xdr:rowOff>
    </xdr:to>
    <xdr:cxnSp macro="">
      <xdr:nvCxnSpPr>
        <xdr:cNvPr id="451" name="直線コネクタ 450"/>
        <xdr:cNvCxnSpPr/>
      </xdr:nvCxnSpPr>
      <xdr:spPr>
        <a:xfrm>
          <a:off x="15481300" y="13948411"/>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70576</xdr:rowOff>
    </xdr:from>
    <xdr:to>
      <xdr:col>76</xdr:col>
      <xdr:colOff>165100</xdr:colOff>
      <xdr:row>82</xdr:row>
      <xdr:rowOff>726</xdr:rowOff>
    </xdr:to>
    <xdr:sp macro="" textlink="">
      <xdr:nvSpPr>
        <xdr:cNvPr id="452" name="楕円 451"/>
        <xdr:cNvSpPr/>
      </xdr:nvSpPr>
      <xdr:spPr>
        <a:xfrm>
          <a:off x="14541500" y="1395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60961</xdr:rowOff>
    </xdr:from>
    <xdr:to>
      <xdr:col>81</xdr:col>
      <xdr:colOff>50800</xdr:colOff>
      <xdr:row>81</xdr:row>
      <xdr:rowOff>121376</xdr:rowOff>
    </xdr:to>
    <xdr:cxnSp macro="">
      <xdr:nvCxnSpPr>
        <xdr:cNvPr id="453" name="直線コネクタ 452"/>
        <xdr:cNvCxnSpPr/>
      </xdr:nvCxnSpPr>
      <xdr:spPr>
        <a:xfrm flipV="1">
          <a:off x="14592300" y="13948411"/>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24856</xdr:rowOff>
    </xdr:from>
    <xdr:to>
      <xdr:col>72</xdr:col>
      <xdr:colOff>38100</xdr:colOff>
      <xdr:row>81</xdr:row>
      <xdr:rowOff>126456</xdr:rowOff>
    </xdr:to>
    <xdr:sp macro="" textlink="">
      <xdr:nvSpPr>
        <xdr:cNvPr id="454" name="楕円 453"/>
        <xdr:cNvSpPr/>
      </xdr:nvSpPr>
      <xdr:spPr>
        <a:xfrm>
          <a:off x="13652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75656</xdr:rowOff>
    </xdr:from>
    <xdr:to>
      <xdr:col>76</xdr:col>
      <xdr:colOff>114300</xdr:colOff>
      <xdr:row>81</xdr:row>
      <xdr:rowOff>121376</xdr:rowOff>
    </xdr:to>
    <xdr:cxnSp macro="">
      <xdr:nvCxnSpPr>
        <xdr:cNvPr id="455" name="直線コネクタ 454"/>
        <xdr:cNvCxnSpPr/>
      </xdr:nvCxnSpPr>
      <xdr:spPr>
        <a:xfrm>
          <a:off x="13703300" y="1396310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96356</xdr:rowOff>
    </xdr:from>
    <xdr:ext cx="405111" cy="259045"/>
    <xdr:sp macro="" textlink="">
      <xdr:nvSpPr>
        <xdr:cNvPr id="456" name="n_1aveValue【消防施設】&#10;有形固定資産減価償却率"/>
        <xdr:cNvSpPr txBox="1"/>
      </xdr:nvSpPr>
      <xdr:spPr>
        <a:xfrm>
          <a:off x="152660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96356</xdr:rowOff>
    </xdr:from>
    <xdr:ext cx="405111" cy="259045"/>
    <xdr:sp macro="" textlink="">
      <xdr:nvSpPr>
        <xdr:cNvPr id="457" name="n_2aveValue【消防施設】&#10;有形固定資産減価償却率"/>
        <xdr:cNvSpPr txBox="1"/>
      </xdr:nvSpPr>
      <xdr:spPr>
        <a:xfrm>
          <a:off x="14389744"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111051</xdr:rowOff>
    </xdr:from>
    <xdr:ext cx="405111" cy="259045"/>
    <xdr:sp macro="" textlink="">
      <xdr:nvSpPr>
        <xdr:cNvPr id="458" name="n_3aveValue【消防施設】&#10;有形固定資産減価償却率"/>
        <xdr:cNvSpPr txBox="1"/>
      </xdr:nvSpPr>
      <xdr:spPr>
        <a:xfrm>
          <a:off x="13500744"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141350</xdr:rowOff>
    </xdr:from>
    <xdr:ext cx="405111" cy="259045"/>
    <xdr:sp macro="" textlink="">
      <xdr:nvSpPr>
        <xdr:cNvPr id="459" name="n_4aveValue【消防施設】&#10;有形固定資産減価償却率"/>
        <xdr:cNvSpPr txBox="1"/>
      </xdr:nvSpPr>
      <xdr:spPr>
        <a:xfrm>
          <a:off x="12611744" y="14028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128288</xdr:rowOff>
    </xdr:from>
    <xdr:ext cx="405111" cy="259045"/>
    <xdr:sp macro="" textlink="">
      <xdr:nvSpPr>
        <xdr:cNvPr id="460" name="n_1mainValue【消防施設】&#10;有形固定資産減価償却率"/>
        <xdr:cNvSpPr txBox="1"/>
      </xdr:nvSpPr>
      <xdr:spPr>
        <a:xfrm>
          <a:off x="15266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17253</xdr:rowOff>
    </xdr:from>
    <xdr:ext cx="405111" cy="259045"/>
    <xdr:sp macro="" textlink="">
      <xdr:nvSpPr>
        <xdr:cNvPr id="461" name="n_2mainValue【消防施設】&#10;有形固定資産減価償却率"/>
        <xdr:cNvSpPr txBox="1"/>
      </xdr:nvSpPr>
      <xdr:spPr>
        <a:xfrm>
          <a:off x="14389744" y="1373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142983</xdr:rowOff>
    </xdr:from>
    <xdr:ext cx="405111" cy="259045"/>
    <xdr:sp macro="" textlink="">
      <xdr:nvSpPr>
        <xdr:cNvPr id="462" name="n_3mainValue【消防施設】&#10;有形固定資産減価償却率"/>
        <xdr:cNvSpPr txBox="1"/>
      </xdr:nvSpPr>
      <xdr:spPr>
        <a:xfrm>
          <a:off x="13500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63" name="正方形/長方形 46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4" name="正方形/長方形 46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5" name="正方形/長方形 46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6" name="正方形/長方形 46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7" name="正方形/長方形 46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8" name="正方形/長方形 46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69" name="正方形/長方形 46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0" name="正方形/長方形 46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71" name="テキスト ボックス 47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72" name="直線コネクタ 47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73" name="直線コネクタ 47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74" name="テキスト ボックス 47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75" name="直線コネクタ 47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76" name="テキスト ボックス 47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77" name="直線コネクタ 47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78" name="テキスト ボックス 47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79" name="直線コネクタ 47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80" name="テキスト ボックス 47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81" name="直線コネクタ 48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82" name="テキスト ボックス 48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83" name="直線コネクタ 48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484" name="テキスト ボックス 483"/>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8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163640</xdr:rowOff>
    </xdr:from>
    <xdr:to>
      <xdr:col>116</xdr:col>
      <xdr:colOff>62864</xdr:colOff>
      <xdr:row>86</xdr:row>
      <xdr:rowOff>110680</xdr:rowOff>
    </xdr:to>
    <xdr:cxnSp macro="">
      <xdr:nvCxnSpPr>
        <xdr:cNvPr id="486" name="直線コネクタ 485"/>
        <xdr:cNvCxnSpPr/>
      </xdr:nvCxnSpPr>
      <xdr:spPr>
        <a:xfrm flipV="1">
          <a:off x="22160864" y="13365290"/>
          <a:ext cx="0" cy="1490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114507</xdr:rowOff>
    </xdr:from>
    <xdr:ext cx="469744" cy="259045"/>
    <xdr:sp macro="" textlink="">
      <xdr:nvSpPr>
        <xdr:cNvPr id="487" name="【消防施設】&#10;一人当たり面積最小値テキスト"/>
        <xdr:cNvSpPr txBox="1"/>
      </xdr:nvSpPr>
      <xdr:spPr>
        <a:xfrm>
          <a:off x="22199600" y="14859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110680</xdr:rowOff>
    </xdr:from>
    <xdr:to>
      <xdr:col>116</xdr:col>
      <xdr:colOff>152400</xdr:colOff>
      <xdr:row>86</xdr:row>
      <xdr:rowOff>110680</xdr:rowOff>
    </xdr:to>
    <xdr:cxnSp macro="">
      <xdr:nvCxnSpPr>
        <xdr:cNvPr id="488" name="直線コネクタ 487"/>
        <xdr:cNvCxnSpPr/>
      </xdr:nvCxnSpPr>
      <xdr:spPr>
        <a:xfrm>
          <a:off x="22072600" y="1485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110317</xdr:rowOff>
    </xdr:from>
    <xdr:ext cx="469744" cy="259045"/>
    <xdr:sp macro="" textlink="">
      <xdr:nvSpPr>
        <xdr:cNvPr id="489" name="【消防施設】&#10;一人当たり面積最大値テキスト"/>
        <xdr:cNvSpPr txBox="1"/>
      </xdr:nvSpPr>
      <xdr:spPr>
        <a:xfrm>
          <a:off x="22199600" y="131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163640</xdr:rowOff>
    </xdr:from>
    <xdr:to>
      <xdr:col>116</xdr:col>
      <xdr:colOff>152400</xdr:colOff>
      <xdr:row>77</xdr:row>
      <xdr:rowOff>163640</xdr:rowOff>
    </xdr:to>
    <xdr:cxnSp macro="">
      <xdr:nvCxnSpPr>
        <xdr:cNvPr id="490" name="直線コネクタ 489"/>
        <xdr:cNvCxnSpPr/>
      </xdr:nvCxnSpPr>
      <xdr:spPr>
        <a:xfrm>
          <a:off x="22072600" y="13365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139527</xdr:rowOff>
    </xdr:from>
    <xdr:ext cx="469744" cy="259045"/>
    <xdr:sp macro="" textlink="">
      <xdr:nvSpPr>
        <xdr:cNvPr id="491" name="【消防施設】&#10;一人当たり面積平均値テキスト"/>
        <xdr:cNvSpPr txBox="1"/>
      </xdr:nvSpPr>
      <xdr:spPr>
        <a:xfrm>
          <a:off x="22199600" y="1454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116650</xdr:rowOff>
    </xdr:from>
    <xdr:to>
      <xdr:col>116</xdr:col>
      <xdr:colOff>114300</xdr:colOff>
      <xdr:row>86</xdr:row>
      <xdr:rowOff>46800</xdr:rowOff>
    </xdr:to>
    <xdr:sp macro="" textlink="">
      <xdr:nvSpPr>
        <xdr:cNvPr id="492" name="フローチャート: 判断 491"/>
        <xdr:cNvSpPr/>
      </xdr:nvSpPr>
      <xdr:spPr>
        <a:xfrm>
          <a:off x="22110700" y="1468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123126</xdr:rowOff>
    </xdr:from>
    <xdr:to>
      <xdr:col>112</xdr:col>
      <xdr:colOff>38100</xdr:colOff>
      <xdr:row>86</xdr:row>
      <xdr:rowOff>53276</xdr:rowOff>
    </xdr:to>
    <xdr:sp macro="" textlink="">
      <xdr:nvSpPr>
        <xdr:cNvPr id="493" name="フローチャート: 判断 492"/>
        <xdr:cNvSpPr/>
      </xdr:nvSpPr>
      <xdr:spPr>
        <a:xfrm>
          <a:off x="21272500" y="1469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135700</xdr:rowOff>
    </xdr:from>
    <xdr:to>
      <xdr:col>107</xdr:col>
      <xdr:colOff>101600</xdr:colOff>
      <xdr:row>86</xdr:row>
      <xdr:rowOff>65850</xdr:rowOff>
    </xdr:to>
    <xdr:sp macro="" textlink="">
      <xdr:nvSpPr>
        <xdr:cNvPr id="494" name="フローチャート: 判断 493"/>
        <xdr:cNvSpPr/>
      </xdr:nvSpPr>
      <xdr:spPr>
        <a:xfrm>
          <a:off x="20383500" y="1470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18162</xdr:rowOff>
    </xdr:from>
    <xdr:to>
      <xdr:col>102</xdr:col>
      <xdr:colOff>165100</xdr:colOff>
      <xdr:row>86</xdr:row>
      <xdr:rowOff>119762</xdr:rowOff>
    </xdr:to>
    <xdr:sp macro="" textlink="">
      <xdr:nvSpPr>
        <xdr:cNvPr id="495" name="フローチャート: 判断 494"/>
        <xdr:cNvSpPr/>
      </xdr:nvSpPr>
      <xdr:spPr>
        <a:xfrm>
          <a:off x="19494500" y="1476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5398</xdr:rowOff>
    </xdr:from>
    <xdr:to>
      <xdr:col>98</xdr:col>
      <xdr:colOff>38100</xdr:colOff>
      <xdr:row>86</xdr:row>
      <xdr:rowOff>106998</xdr:rowOff>
    </xdr:to>
    <xdr:sp macro="" textlink="">
      <xdr:nvSpPr>
        <xdr:cNvPr id="496" name="フローチャート: 判断 495"/>
        <xdr:cNvSpPr/>
      </xdr:nvSpPr>
      <xdr:spPr>
        <a:xfrm>
          <a:off x="18605500" y="14750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97" name="テキスト ボックス 4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98" name="テキスト ボックス 4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99" name="テキスト ボックス 4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00" name="テキスト ボックス 4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01" name="テキスト ボックス 5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124461</xdr:rowOff>
    </xdr:from>
    <xdr:to>
      <xdr:col>116</xdr:col>
      <xdr:colOff>114300</xdr:colOff>
      <xdr:row>86</xdr:row>
      <xdr:rowOff>54611</xdr:rowOff>
    </xdr:to>
    <xdr:sp macro="" textlink="">
      <xdr:nvSpPr>
        <xdr:cNvPr id="502" name="楕円 501"/>
        <xdr:cNvSpPr/>
      </xdr:nvSpPr>
      <xdr:spPr>
        <a:xfrm>
          <a:off x="22110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95078</xdr:rowOff>
    </xdr:from>
    <xdr:ext cx="469744" cy="259045"/>
    <xdr:sp macro="" textlink="">
      <xdr:nvSpPr>
        <xdr:cNvPr id="503" name="【消防施設】&#10;一人当たり面積該当値テキスト"/>
        <xdr:cNvSpPr txBox="1"/>
      </xdr:nvSpPr>
      <xdr:spPr>
        <a:xfrm>
          <a:off x="22199600" y="14668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128270</xdr:rowOff>
    </xdr:from>
    <xdr:to>
      <xdr:col>112</xdr:col>
      <xdr:colOff>38100</xdr:colOff>
      <xdr:row>86</xdr:row>
      <xdr:rowOff>58420</xdr:rowOff>
    </xdr:to>
    <xdr:sp macro="" textlink="">
      <xdr:nvSpPr>
        <xdr:cNvPr id="504" name="楕円 503"/>
        <xdr:cNvSpPr/>
      </xdr:nvSpPr>
      <xdr:spPr>
        <a:xfrm>
          <a:off x="21272500" y="1470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3811</xdr:rowOff>
    </xdr:from>
    <xdr:to>
      <xdr:col>116</xdr:col>
      <xdr:colOff>63500</xdr:colOff>
      <xdr:row>86</xdr:row>
      <xdr:rowOff>7620</xdr:rowOff>
    </xdr:to>
    <xdr:cxnSp macro="">
      <xdr:nvCxnSpPr>
        <xdr:cNvPr id="505" name="直線コネクタ 504"/>
        <xdr:cNvCxnSpPr/>
      </xdr:nvCxnSpPr>
      <xdr:spPr>
        <a:xfrm flipV="1">
          <a:off x="21323300" y="1474851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133795</xdr:rowOff>
    </xdr:from>
    <xdr:to>
      <xdr:col>107</xdr:col>
      <xdr:colOff>101600</xdr:colOff>
      <xdr:row>86</xdr:row>
      <xdr:rowOff>63945</xdr:rowOff>
    </xdr:to>
    <xdr:sp macro="" textlink="">
      <xdr:nvSpPr>
        <xdr:cNvPr id="506" name="楕円 505"/>
        <xdr:cNvSpPr/>
      </xdr:nvSpPr>
      <xdr:spPr>
        <a:xfrm>
          <a:off x="20383500" y="1470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7620</xdr:rowOff>
    </xdr:from>
    <xdr:to>
      <xdr:col>111</xdr:col>
      <xdr:colOff>177800</xdr:colOff>
      <xdr:row>86</xdr:row>
      <xdr:rowOff>13145</xdr:rowOff>
    </xdr:to>
    <xdr:cxnSp macro="">
      <xdr:nvCxnSpPr>
        <xdr:cNvPr id="507" name="直線コネクタ 506"/>
        <xdr:cNvCxnSpPr/>
      </xdr:nvCxnSpPr>
      <xdr:spPr>
        <a:xfrm flipV="1">
          <a:off x="20434300" y="14752320"/>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136271</xdr:rowOff>
    </xdr:from>
    <xdr:to>
      <xdr:col>102</xdr:col>
      <xdr:colOff>165100</xdr:colOff>
      <xdr:row>86</xdr:row>
      <xdr:rowOff>66421</xdr:rowOff>
    </xdr:to>
    <xdr:sp macro="" textlink="">
      <xdr:nvSpPr>
        <xdr:cNvPr id="508" name="楕円 507"/>
        <xdr:cNvSpPr/>
      </xdr:nvSpPr>
      <xdr:spPr>
        <a:xfrm>
          <a:off x="19494500" y="1470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13145</xdr:rowOff>
    </xdr:from>
    <xdr:to>
      <xdr:col>107</xdr:col>
      <xdr:colOff>50800</xdr:colOff>
      <xdr:row>86</xdr:row>
      <xdr:rowOff>15621</xdr:rowOff>
    </xdr:to>
    <xdr:cxnSp macro="">
      <xdr:nvCxnSpPr>
        <xdr:cNvPr id="509" name="直線コネクタ 508"/>
        <xdr:cNvCxnSpPr/>
      </xdr:nvCxnSpPr>
      <xdr:spPr>
        <a:xfrm flipV="1">
          <a:off x="19545300" y="14757845"/>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69803</xdr:rowOff>
    </xdr:from>
    <xdr:ext cx="469744" cy="259045"/>
    <xdr:sp macro="" textlink="">
      <xdr:nvSpPr>
        <xdr:cNvPr id="510" name="n_1aveValue【消防施設】&#10;一人当たり面積"/>
        <xdr:cNvSpPr txBox="1"/>
      </xdr:nvSpPr>
      <xdr:spPr>
        <a:xfrm>
          <a:off x="21075727" y="1447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56977</xdr:rowOff>
    </xdr:from>
    <xdr:ext cx="469744" cy="259045"/>
    <xdr:sp macro="" textlink="">
      <xdr:nvSpPr>
        <xdr:cNvPr id="511" name="n_2aveValue【消防施設】&#10;一人当たり面積"/>
        <xdr:cNvSpPr txBox="1"/>
      </xdr:nvSpPr>
      <xdr:spPr>
        <a:xfrm>
          <a:off x="20199427" y="1480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110889</xdr:rowOff>
    </xdr:from>
    <xdr:ext cx="469744" cy="259045"/>
    <xdr:sp macro="" textlink="">
      <xdr:nvSpPr>
        <xdr:cNvPr id="512" name="n_3aveValue【消防施設】&#10;一人当たり面積"/>
        <xdr:cNvSpPr txBox="1"/>
      </xdr:nvSpPr>
      <xdr:spPr>
        <a:xfrm>
          <a:off x="19310427" y="1485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123525</xdr:rowOff>
    </xdr:from>
    <xdr:ext cx="469744" cy="259045"/>
    <xdr:sp macro="" textlink="">
      <xdr:nvSpPr>
        <xdr:cNvPr id="513" name="n_4aveValue【消防施設】&#10;一人当たり面積"/>
        <xdr:cNvSpPr txBox="1"/>
      </xdr:nvSpPr>
      <xdr:spPr>
        <a:xfrm>
          <a:off x="18421427" y="1452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49547</xdr:rowOff>
    </xdr:from>
    <xdr:ext cx="469744" cy="259045"/>
    <xdr:sp macro="" textlink="">
      <xdr:nvSpPr>
        <xdr:cNvPr id="514" name="n_1mainValue【消防施設】&#10;一人当たり面積"/>
        <xdr:cNvSpPr txBox="1"/>
      </xdr:nvSpPr>
      <xdr:spPr>
        <a:xfrm>
          <a:off x="21075727" y="1479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80472</xdr:rowOff>
    </xdr:from>
    <xdr:ext cx="469744" cy="259045"/>
    <xdr:sp macro="" textlink="">
      <xdr:nvSpPr>
        <xdr:cNvPr id="515" name="n_2mainValue【消防施設】&#10;一人当たり面積"/>
        <xdr:cNvSpPr txBox="1"/>
      </xdr:nvSpPr>
      <xdr:spPr>
        <a:xfrm>
          <a:off x="20199427" y="1448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82948</xdr:rowOff>
    </xdr:from>
    <xdr:ext cx="469744" cy="259045"/>
    <xdr:sp macro="" textlink="">
      <xdr:nvSpPr>
        <xdr:cNvPr id="516" name="n_3mainValue【消防施設】&#10;一人当たり面積"/>
        <xdr:cNvSpPr txBox="1"/>
      </xdr:nvSpPr>
      <xdr:spPr>
        <a:xfrm>
          <a:off x="19310427" y="14484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17" name="正方形/長方形 51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8" name="正方形/長方形 51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9" name="正方形/長方形 51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20" name="正方形/長方形 51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21" name="正方形/長方形 52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22" name="正方形/長方形 52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23" name="正方形/長方形 52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4" name="正方形/長方形 52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5" name="テキスト ボックス 52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6" name="直線コネクタ 52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27" name="テキスト ボックス 52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28" name="直線コネクタ 52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529" name="テキスト ボックス 528"/>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30" name="直線コネクタ 52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31" name="テキスト ボックス 53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32" name="直線コネクタ 53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33" name="テキスト ボックス 53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34" name="直線コネクタ 53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535" name="テキスト ボックス 53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6" name="直線コネクタ 53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37" name="テキスト ボックス 53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3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108</xdr:row>
      <xdr:rowOff>76200</xdr:rowOff>
    </xdr:to>
    <xdr:cxnSp macro="">
      <xdr:nvCxnSpPr>
        <xdr:cNvPr id="539" name="直線コネクタ 538"/>
        <xdr:cNvCxnSpPr/>
      </xdr:nvCxnSpPr>
      <xdr:spPr>
        <a:xfrm flipV="1">
          <a:off x="16318864" y="171640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540" name="【庁舎】&#10;有形固定資産減価償却率最小値テキスト"/>
        <xdr:cNvSpPr txBox="1"/>
      </xdr:nvSpPr>
      <xdr:spPr>
        <a:xfrm>
          <a:off x="16357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541" name="直線コネクタ 540"/>
        <xdr:cNvCxnSpPr/>
      </xdr:nvCxnSpPr>
      <xdr:spPr>
        <a:xfrm>
          <a:off x="16230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405111" cy="259045"/>
    <xdr:sp macro="" textlink="">
      <xdr:nvSpPr>
        <xdr:cNvPr id="542" name="【庁舎】&#10;有形固定資産減価償却率最大値テキスト"/>
        <xdr:cNvSpPr txBox="1"/>
      </xdr:nvSpPr>
      <xdr:spPr>
        <a:xfrm>
          <a:off x="16357600" y="1693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543" name="直線コネクタ 542"/>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158005</xdr:rowOff>
    </xdr:from>
    <xdr:ext cx="405111" cy="259045"/>
    <xdr:sp macro="" textlink="">
      <xdr:nvSpPr>
        <xdr:cNvPr id="544" name="【庁舎】&#10;有形固定資産減価償却率平均値テキスト"/>
        <xdr:cNvSpPr txBox="1"/>
      </xdr:nvSpPr>
      <xdr:spPr>
        <a:xfrm>
          <a:off x="16357600" y="17645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135128</xdr:rowOff>
    </xdr:from>
    <xdr:to>
      <xdr:col>85</xdr:col>
      <xdr:colOff>177800</xdr:colOff>
      <xdr:row>104</xdr:row>
      <xdr:rowOff>65278</xdr:rowOff>
    </xdr:to>
    <xdr:sp macro="" textlink="">
      <xdr:nvSpPr>
        <xdr:cNvPr id="545" name="フローチャート: 判断 544"/>
        <xdr:cNvSpPr/>
      </xdr:nvSpPr>
      <xdr:spPr>
        <a:xfrm>
          <a:off x="16268700" y="1779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57404</xdr:rowOff>
    </xdr:from>
    <xdr:to>
      <xdr:col>81</xdr:col>
      <xdr:colOff>101600</xdr:colOff>
      <xdr:row>103</xdr:row>
      <xdr:rowOff>159004</xdr:rowOff>
    </xdr:to>
    <xdr:sp macro="" textlink="">
      <xdr:nvSpPr>
        <xdr:cNvPr id="546" name="フローチャート: 判断 545"/>
        <xdr:cNvSpPr/>
      </xdr:nvSpPr>
      <xdr:spPr>
        <a:xfrm>
          <a:off x="15430500" y="1771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547" name="フローチャート: 判断 546"/>
        <xdr:cNvSpPr/>
      </xdr:nvSpPr>
      <xdr:spPr>
        <a:xfrm>
          <a:off x="14541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116839</xdr:rowOff>
    </xdr:from>
    <xdr:to>
      <xdr:col>72</xdr:col>
      <xdr:colOff>38100</xdr:colOff>
      <xdr:row>103</xdr:row>
      <xdr:rowOff>46989</xdr:rowOff>
    </xdr:to>
    <xdr:sp macro="" textlink="">
      <xdr:nvSpPr>
        <xdr:cNvPr id="548" name="フローチャート: 判断 547"/>
        <xdr:cNvSpPr/>
      </xdr:nvSpPr>
      <xdr:spPr>
        <a:xfrm>
          <a:off x="13652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116839</xdr:rowOff>
    </xdr:from>
    <xdr:to>
      <xdr:col>67</xdr:col>
      <xdr:colOff>101600</xdr:colOff>
      <xdr:row>103</xdr:row>
      <xdr:rowOff>46989</xdr:rowOff>
    </xdr:to>
    <xdr:sp macro="" textlink="">
      <xdr:nvSpPr>
        <xdr:cNvPr id="549" name="フローチャート: 判断 548"/>
        <xdr:cNvSpPr/>
      </xdr:nvSpPr>
      <xdr:spPr>
        <a:xfrm>
          <a:off x="12763500" y="1760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50" name="テキスト ボックス 54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51" name="テキスト ボックス 55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2" name="テキスト ボックス 55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3" name="テキスト ボックス 55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4" name="テキスト ボックス 55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89408</xdr:rowOff>
    </xdr:from>
    <xdr:to>
      <xdr:col>85</xdr:col>
      <xdr:colOff>177800</xdr:colOff>
      <xdr:row>108</xdr:row>
      <xdr:rowOff>19558</xdr:rowOff>
    </xdr:to>
    <xdr:sp macro="" textlink="">
      <xdr:nvSpPr>
        <xdr:cNvPr id="555" name="楕円 554"/>
        <xdr:cNvSpPr/>
      </xdr:nvSpPr>
      <xdr:spPr>
        <a:xfrm>
          <a:off x="16268700" y="1843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4335</xdr:rowOff>
    </xdr:from>
    <xdr:ext cx="405111" cy="259045"/>
    <xdr:sp macro="" textlink="">
      <xdr:nvSpPr>
        <xdr:cNvPr id="556" name="【庁舎】&#10;有形固定資産減価償却率該当値テキスト"/>
        <xdr:cNvSpPr txBox="1"/>
      </xdr:nvSpPr>
      <xdr:spPr>
        <a:xfrm>
          <a:off x="16357600" y="18349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73406</xdr:rowOff>
    </xdr:from>
    <xdr:to>
      <xdr:col>81</xdr:col>
      <xdr:colOff>101600</xdr:colOff>
      <xdr:row>108</xdr:row>
      <xdr:rowOff>3556</xdr:rowOff>
    </xdr:to>
    <xdr:sp macro="" textlink="">
      <xdr:nvSpPr>
        <xdr:cNvPr id="557" name="楕円 556"/>
        <xdr:cNvSpPr/>
      </xdr:nvSpPr>
      <xdr:spPr>
        <a:xfrm>
          <a:off x="15430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124206</xdr:rowOff>
    </xdr:from>
    <xdr:to>
      <xdr:col>85</xdr:col>
      <xdr:colOff>127000</xdr:colOff>
      <xdr:row>107</xdr:row>
      <xdr:rowOff>140208</xdr:rowOff>
    </xdr:to>
    <xdr:cxnSp macro="">
      <xdr:nvCxnSpPr>
        <xdr:cNvPr id="558" name="直線コネクタ 557"/>
        <xdr:cNvCxnSpPr/>
      </xdr:nvCxnSpPr>
      <xdr:spPr>
        <a:xfrm>
          <a:off x="15481300" y="18469356"/>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16256</xdr:rowOff>
    </xdr:from>
    <xdr:to>
      <xdr:col>76</xdr:col>
      <xdr:colOff>165100</xdr:colOff>
      <xdr:row>107</xdr:row>
      <xdr:rowOff>117856</xdr:rowOff>
    </xdr:to>
    <xdr:sp macro="" textlink="">
      <xdr:nvSpPr>
        <xdr:cNvPr id="559" name="楕円 558"/>
        <xdr:cNvSpPr/>
      </xdr:nvSpPr>
      <xdr:spPr>
        <a:xfrm>
          <a:off x="14541500" y="1836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67056</xdr:rowOff>
    </xdr:from>
    <xdr:to>
      <xdr:col>81</xdr:col>
      <xdr:colOff>50800</xdr:colOff>
      <xdr:row>107</xdr:row>
      <xdr:rowOff>124206</xdr:rowOff>
    </xdr:to>
    <xdr:cxnSp macro="">
      <xdr:nvCxnSpPr>
        <xdr:cNvPr id="560" name="直線コネクタ 559"/>
        <xdr:cNvCxnSpPr/>
      </xdr:nvCxnSpPr>
      <xdr:spPr>
        <a:xfrm>
          <a:off x="14592300" y="1841220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141987</xdr:rowOff>
    </xdr:from>
    <xdr:to>
      <xdr:col>72</xdr:col>
      <xdr:colOff>38100</xdr:colOff>
      <xdr:row>107</xdr:row>
      <xdr:rowOff>72137</xdr:rowOff>
    </xdr:to>
    <xdr:sp macro="" textlink="">
      <xdr:nvSpPr>
        <xdr:cNvPr id="561" name="楕円 560"/>
        <xdr:cNvSpPr/>
      </xdr:nvSpPr>
      <xdr:spPr>
        <a:xfrm>
          <a:off x="13652500" y="1831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21337</xdr:rowOff>
    </xdr:from>
    <xdr:to>
      <xdr:col>76</xdr:col>
      <xdr:colOff>114300</xdr:colOff>
      <xdr:row>107</xdr:row>
      <xdr:rowOff>67056</xdr:rowOff>
    </xdr:to>
    <xdr:cxnSp macro="">
      <xdr:nvCxnSpPr>
        <xdr:cNvPr id="562" name="直線コネクタ 561"/>
        <xdr:cNvCxnSpPr/>
      </xdr:nvCxnSpPr>
      <xdr:spPr>
        <a:xfrm>
          <a:off x="13703300" y="18366487"/>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4081</xdr:rowOff>
    </xdr:from>
    <xdr:ext cx="405111" cy="259045"/>
    <xdr:sp macro="" textlink="">
      <xdr:nvSpPr>
        <xdr:cNvPr id="563" name="n_1aveValue【庁舎】&#10;有形固定資産減価償却率"/>
        <xdr:cNvSpPr txBox="1"/>
      </xdr:nvSpPr>
      <xdr:spPr>
        <a:xfrm>
          <a:off x="15266044" y="17491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154957</xdr:rowOff>
    </xdr:from>
    <xdr:ext cx="405111" cy="259045"/>
    <xdr:sp macro="" textlink="">
      <xdr:nvSpPr>
        <xdr:cNvPr id="564" name="n_2aveValue【庁舎】&#10;有形固定資産減価償却率"/>
        <xdr:cNvSpPr txBox="1"/>
      </xdr:nvSpPr>
      <xdr:spPr>
        <a:xfrm>
          <a:off x="143897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63516</xdr:rowOff>
    </xdr:from>
    <xdr:ext cx="405111" cy="259045"/>
    <xdr:sp macro="" textlink="">
      <xdr:nvSpPr>
        <xdr:cNvPr id="565" name="n_3aveValue【庁舎】&#10;有形固定資産減価償却率"/>
        <xdr:cNvSpPr txBox="1"/>
      </xdr:nvSpPr>
      <xdr:spPr>
        <a:xfrm>
          <a:off x="13500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63516</xdr:rowOff>
    </xdr:from>
    <xdr:ext cx="405111" cy="259045"/>
    <xdr:sp macro="" textlink="">
      <xdr:nvSpPr>
        <xdr:cNvPr id="566" name="n_4aveValue【庁舎】&#10;有形固定資産減価償却率"/>
        <xdr:cNvSpPr txBox="1"/>
      </xdr:nvSpPr>
      <xdr:spPr>
        <a:xfrm>
          <a:off x="12611744" y="1737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166133</xdr:rowOff>
    </xdr:from>
    <xdr:ext cx="405111" cy="259045"/>
    <xdr:sp macro="" textlink="">
      <xdr:nvSpPr>
        <xdr:cNvPr id="567" name="n_1mainValue【庁舎】&#10;有形固定資産減価償却率"/>
        <xdr:cNvSpPr txBox="1"/>
      </xdr:nvSpPr>
      <xdr:spPr>
        <a:xfrm>
          <a:off x="15266044" y="18511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108983</xdr:rowOff>
    </xdr:from>
    <xdr:ext cx="405111" cy="259045"/>
    <xdr:sp macro="" textlink="">
      <xdr:nvSpPr>
        <xdr:cNvPr id="568" name="n_2mainValue【庁舎】&#10;有形固定資産減価償却率"/>
        <xdr:cNvSpPr txBox="1"/>
      </xdr:nvSpPr>
      <xdr:spPr>
        <a:xfrm>
          <a:off x="14389744" y="18454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63264</xdr:rowOff>
    </xdr:from>
    <xdr:ext cx="405111" cy="259045"/>
    <xdr:sp macro="" textlink="">
      <xdr:nvSpPr>
        <xdr:cNvPr id="569" name="n_3mainValue【庁舎】&#10;有形固定資産減価償却率"/>
        <xdr:cNvSpPr txBox="1"/>
      </xdr:nvSpPr>
      <xdr:spPr>
        <a:xfrm>
          <a:off x="13500744" y="18408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70" name="正方形/長方形 56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1" name="正方形/長方形 57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2" name="正方形/長方形 57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3" name="正方形/長方形 57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4" name="正方形/長方形 57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5" name="正方形/長方形 57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6" name="正方形/長方形 57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7" name="正方形/長方形 57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78" name="テキスト ボックス 57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79" name="直線コネクタ 57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80" name="直線コネクタ 57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81" name="テキスト ボックス 58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82" name="直線コネクタ 58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83" name="テキスト ボックス 58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84" name="直線コネクタ 58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85" name="テキスト ボックス 58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86" name="直線コネクタ 58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87" name="テキスト ボックス 58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88" name="直線コネクタ 58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89" name="テキスト ボックス 58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90" name="直線コネクタ 58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91" name="テキスト ボックス 59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60961</xdr:rowOff>
    </xdr:from>
    <xdr:to>
      <xdr:col>116</xdr:col>
      <xdr:colOff>62864</xdr:colOff>
      <xdr:row>108</xdr:row>
      <xdr:rowOff>100585</xdr:rowOff>
    </xdr:to>
    <xdr:cxnSp macro="">
      <xdr:nvCxnSpPr>
        <xdr:cNvPr id="593" name="直線コネクタ 592"/>
        <xdr:cNvCxnSpPr/>
      </xdr:nvCxnSpPr>
      <xdr:spPr>
        <a:xfrm flipV="1">
          <a:off x="22160864" y="17377411"/>
          <a:ext cx="0" cy="123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104412</xdr:rowOff>
    </xdr:from>
    <xdr:ext cx="469744" cy="259045"/>
    <xdr:sp macro="" textlink="">
      <xdr:nvSpPr>
        <xdr:cNvPr id="594" name="【庁舎】&#10;一人当たり面積最小値テキスト"/>
        <xdr:cNvSpPr txBox="1"/>
      </xdr:nvSpPr>
      <xdr:spPr>
        <a:xfrm>
          <a:off x="22199600" y="1862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100585</xdr:rowOff>
    </xdr:from>
    <xdr:to>
      <xdr:col>116</xdr:col>
      <xdr:colOff>152400</xdr:colOff>
      <xdr:row>108</xdr:row>
      <xdr:rowOff>100585</xdr:rowOff>
    </xdr:to>
    <xdr:cxnSp macro="">
      <xdr:nvCxnSpPr>
        <xdr:cNvPr id="595" name="直線コネクタ 594"/>
        <xdr:cNvCxnSpPr/>
      </xdr:nvCxnSpPr>
      <xdr:spPr>
        <a:xfrm>
          <a:off x="22072600" y="18617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7638</xdr:rowOff>
    </xdr:from>
    <xdr:ext cx="469744" cy="259045"/>
    <xdr:sp macro="" textlink="">
      <xdr:nvSpPr>
        <xdr:cNvPr id="596" name="【庁舎】&#10;一人当たり面積最大値テキスト"/>
        <xdr:cNvSpPr txBox="1"/>
      </xdr:nvSpPr>
      <xdr:spPr>
        <a:xfrm>
          <a:off x="22199600" y="17152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60961</xdr:rowOff>
    </xdr:from>
    <xdr:to>
      <xdr:col>116</xdr:col>
      <xdr:colOff>152400</xdr:colOff>
      <xdr:row>101</xdr:row>
      <xdr:rowOff>60961</xdr:rowOff>
    </xdr:to>
    <xdr:cxnSp macro="">
      <xdr:nvCxnSpPr>
        <xdr:cNvPr id="597" name="直線コネクタ 596"/>
        <xdr:cNvCxnSpPr/>
      </xdr:nvCxnSpPr>
      <xdr:spPr>
        <a:xfrm>
          <a:off x="22072600" y="17377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123462</xdr:rowOff>
    </xdr:from>
    <xdr:ext cx="469744" cy="259045"/>
    <xdr:sp macro="" textlink="">
      <xdr:nvSpPr>
        <xdr:cNvPr id="598" name="【庁舎】&#10;一人当たり面積平均値テキスト"/>
        <xdr:cNvSpPr txBox="1"/>
      </xdr:nvSpPr>
      <xdr:spPr>
        <a:xfrm>
          <a:off x="22199600" y="18297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145035</xdr:rowOff>
    </xdr:from>
    <xdr:to>
      <xdr:col>116</xdr:col>
      <xdr:colOff>114300</xdr:colOff>
      <xdr:row>107</xdr:row>
      <xdr:rowOff>75185</xdr:rowOff>
    </xdr:to>
    <xdr:sp macro="" textlink="">
      <xdr:nvSpPr>
        <xdr:cNvPr id="599" name="フローチャート: 判断 598"/>
        <xdr:cNvSpPr/>
      </xdr:nvSpPr>
      <xdr:spPr>
        <a:xfrm>
          <a:off x="22110700" y="1831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134747</xdr:rowOff>
    </xdr:from>
    <xdr:to>
      <xdr:col>112</xdr:col>
      <xdr:colOff>38100</xdr:colOff>
      <xdr:row>107</xdr:row>
      <xdr:rowOff>64897</xdr:rowOff>
    </xdr:to>
    <xdr:sp macro="" textlink="">
      <xdr:nvSpPr>
        <xdr:cNvPr id="600" name="フローチャート: 判断 599"/>
        <xdr:cNvSpPr/>
      </xdr:nvSpPr>
      <xdr:spPr>
        <a:xfrm>
          <a:off x="21272500" y="1830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99313</xdr:rowOff>
    </xdr:from>
    <xdr:to>
      <xdr:col>107</xdr:col>
      <xdr:colOff>101600</xdr:colOff>
      <xdr:row>107</xdr:row>
      <xdr:rowOff>29463</xdr:rowOff>
    </xdr:to>
    <xdr:sp macro="" textlink="">
      <xdr:nvSpPr>
        <xdr:cNvPr id="601" name="フローチャート: 判断 600"/>
        <xdr:cNvSpPr/>
      </xdr:nvSpPr>
      <xdr:spPr>
        <a:xfrm>
          <a:off x="20383500" y="1827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112268</xdr:rowOff>
    </xdr:from>
    <xdr:to>
      <xdr:col>102</xdr:col>
      <xdr:colOff>165100</xdr:colOff>
      <xdr:row>107</xdr:row>
      <xdr:rowOff>42418</xdr:rowOff>
    </xdr:to>
    <xdr:sp macro="" textlink="">
      <xdr:nvSpPr>
        <xdr:cNvPr id="602" name="フローチャート: 判断 601"/>
        <xdr:cNvSpPr/>
      </xdr:nvSpPr>
      <xdr:spPr>
        <a:xfrm>
          <a:off x="19494500" y="1828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130175</xdr:rowOff>
    </xdr:from>
    <xdr:to>
      <xdr:col>98</xdr:col>
      <xdr:colOff>38100</xdr:colOff>
      <xdr:row>107</xdr:row>
      <xdr:rowOff>60325</xdr:rowOff>
    </xdr:to>
    <xdr:sp macro="" textlink="">
      <xdr:nvSpPr>
        <xdr:cNvPr id="603" name="フローチャート: 判断 602"/>
        <xdr:cNvSpPr/>
      </xdr:nvSpPr>
      <xdr:spPr>
        <a:xfrm>
          <a:off x="18605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04" name="テキスト ボックス 60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05" name="テキスト ボックス 60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06" name="テキスト ボックス 60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07" name="テキスト ボックス 60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08" name="テキスト ボックス 60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89408</xdr:rowOff>
    </xdr:from>
    <xdr:to>
      <xdr:col>116</xdr:col>
      <xdr:colOff>114300</xdr:colOff>
      <xdr:row>105</xdr:row>
      <xdr:rowOff>19558</xdr:rowOff>
    </xdr:to>
    <xdr:sp macro="" textlink="">
      <xdr:nvSpPr>
        <xdr:cNvPr id="609" name="楕円 608"/>
        <xdr:cNvSpPr/>
      </xdr:nvSpPr>
      <xdr:spPr>
        <a:xfrm>
          <a:off x="22110700" y="1792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112285</xdr:rowOff>
    </xdr:from>
    <xdr:ext cx="469744" cy="259045"/>
    <xdr:sp macro="" textlink="">
      <xdr:nvSpPr>
        <xdr:cNvPr id="610" name="【庁舎】&#10;一人当たり面積該当値テキスト"/>
        <xdr:cNvSpPr txBox="1"/>
      </xdr:nvSpPr>
      <xdr:spPr>
        <a:xfrm>
          <a:off x="22199600" y="1777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115315</xdr:rowOff>
    </xdr:from>
    <xdr:to>
      <xdr:col>112</xdr:col>
      <xdr:colOff>38100</xdr:colOff>
      <xdr:row>105</xdr:row>
      <xdr:rowOff>45465</xdr:rowOff>
    </xdr:to>
    <xdr:sp macro="" textlink="">
      <xdr:nvSpPr>
        <xdr:cNvPr id="611" name="楕円 610"/>
        <xdr:cNvSpPr/>
      </xdr:nvSpPr>
      <xdr:spPr>
        <a:xfrm>
          <a:off x="21272500" y="1794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140208</xdr:rowOff>
    </xdr:from>
    <xdr:to>
      <xdr:col>116</xdr:col>
      <xdr:colOff>63500</xdr:colOff>
      <xdr:row>104</xdr:row>
      <xdr:rowOff>166115</xdr:rowOff>
    </xdr:to>
    <xdr:cxnSp macro="">
      <xdr:nvCxnSpPr>
        <xdr:cNvPr id="612" name="直線コネクタ 611"/>
        <xdr:cNvCxnSpPr/>
      </xdr:nvCxnSpPr>
      <xdr:spPr>
        <a:xfrm flipV="1">
          <a:off x="21323300" y="17971008"/>
          <a:ext cx="8382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133986</xdr:rowOff>
    </xdr:from>
    <xdr:to>
      <xdr:col>107</xdr:col>
      <xdr:colOff>101600</xdr:colOff>
      <xdr:row>105</xdr:row>
      <xdr:rowOff>64136</xdr:rowOff>
    </xdr:to>
    <xdr:sp macro="" textlink="">
      <xdr:nvSpPr>
        <xdr:cNvPr id="613" name="楕円 612"/>
        <xdr:cNvSpPr/>
      </xdr:nvSpPr>
      <xdr:spPr>
        <a:xfrm>
          <a:off x="20383500" y="1796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166115</xdr:rowOff>
    </xdr:from>
    <xdr:to>
      <xdr:col>111</xdr:col>
      <xdr:colOff>177800</xdr:colOff>
      <xdr:row>105</xdr:row>
      <xdr:rowOff>13336</xdr:rowOff>
    </xdr:to>
    <xdr:cxnSp macro="">
      <xdr:nvCxnSpPr>
        <xdr:cNvPr id="614" name="直線コネクタ 613"/>
        <xdr:cNvCxnSpPr/>
      </xdr:nvCxnSpPr>
      <xdr:spPr>
        <a:xfrm flipV="1">
          <a:off x="20434300" y="17996915"/>
          <a:ext cx="889000" cy="1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152273</xdr:rowOff>
    </xdr:from>
    <xdr:to>
      <xdr:col>102</xdr:col>
      <xdr:colOff>165100</xdr:colOff>
      <xdr:row>105</xdr:row>
      <xdr:rowOff>82423</xdr:rowOff>
    </xdr:to>
    <xdr:sp macro="" textlink="">
      <xdr:nvSpPr>
        <xdr:cNvPr id="615" name="楕円 614"/>
        <xdr:cNvSpPr/>
      </xdr:nvSpPr>
      <xdr:spPr>
        <a:xfrm>
          <a:off x="19494500" y="1798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13336</xdr:rowOff>
    </xdr:from>
    <xdr:to>
      <xdr:col>107</xdr:col>
      <xdr:colOff>50800</xdr:colOff>
      <xdr:row>105</xdr:row>
      <xdr:rowOff>31623</xdr:rowOff>
    </xdr:to>
    <xdr:cxnSp macro="">
      <xdr:nvCxnSpPr>
        <xdr:cNvPr id="616" name="直線コネクタ 615"/>
        <xdr:cNvCxnSpPr/>
      </xdr:nvCxnSpPr>
      <xdr:spPr>
        <a:xfrm flipV="1">
          <a:off x="19545300" y="1801558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56024</xdr:rowOff>
    </xdr:from>
    <xdr:ext cx="469744" cy="259045"/>
    <xdr:sp macro="" textlink="">
      <xdr:nvSpPr>
        <xdr:cNvPr id="617" name="n_1aveValue【庁舎】&#10;一人当たり面積"/>
        <xdr:cNvSpPr txBox="1"/>
      </xdr:nvSpPr>
      <xdr:spPr>
        <a:xfrm>
          <a:off x="21075727" y="1840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20590</xdr:rowOff>
    </xdr:from>
    <xdr:ext cx="469744" cy="259045"/>
    <xdr:sp macro="" textlink="">
      <xdr:nvSpPr>
        <xdr:cNvPr id="618" name="n_2aveValue【庁舎】&#10;一人当たり面積"/>
        <xdr:cNvSpPr txBox="1"/>
      </xdr:nvSpPr>
      <xdr:spPr>
        <a:xfrm>
          <a:off x="20199427" y="1836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33545</xdr:rowOff>
    </xdr:from>
    <xdr:ext cx="469744" cy="259045"/>
    <xdr:sp macro="" textlink="">
      <xdr:nvSpPr>
        <xdr:cNvPr id="619" name="n_3aveValue【庁舎】&#10;一人当たり面積"/>
        <xdr:cNvSpPr txBox="1"/>
      </xdr:nvSpPr>
      <xdr:spPr>
        <a:xfrm>
          <a:off x="19310427" y="1837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76852</xdr:rowOff>
    </xdr:from>
    <xdr:ext cx="469744" cy="259045"/>
    <xdr:sp macro="" textlink="">
      <xdr:nvSpPr>
        <xdr:cNvPr id="620" name="n_4aveValue【庁舎】&#10;一人当たり面積"/>
        <xdr:cNvSpPr txBox="1"/>
      </xdr:nvSpPr>
      <xdr:spPr>
        <a:xfrm>
          <a:off x="18421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61992</xdr:rowOff>
    </xdr:from>
    <xdr:ext cx="469744" cy="259045"/>
    <xdr:sp macro="" textlink="">
      <xdr:nvSpPr>
        <xdr:cNvPr id="621" name="n_1mainValue【庁舎】&#10;一人当たり面積"/>
        <xdr:cNvSpPr txBox="1"/>
      </xdr:nvSpPr>
      <xdr:spPr>
        <a:xfrm>
          <a:off x="21075727" y="177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80663</xdr:rowOff>
    </xdr:from>
    <xdr:ext cx="469744" cy="259045"/>
    <xdr:sp macro="" textlink="">
      <xdr:nvSpPr>
        <xdr:cNvPr id="622" name="n_2mainValue【庁舎】&#10;一人当たり面積"/>
        <xdr:cNvSpPr txBox="1"/>
      </xdr:nvSpPr>
      <xdr:spPr>
        <a:xfrm>
          <a:off x="20199427" y="17740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98950</xdr:rowOff>
    </xdr:from>
    <xdr:ext cx="469744" cy="259045"/>
    <xdr:sp macro="" textlink="">
      <xdr:nvSpPr>
        <xdr:cNvPr id="623" name="n_3mainValue【庁舎】&#10;一人当たり面積"/>
        <xdr:cNvSpPr txBox="1"/>
      </xdr:nvSpPr>
      <xdr:spPr>
        <a:xfrm>
          <a:off x="19310427" y="17758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4" name="正方形/長方形 62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5" name="正方形/長方形 62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6" name="テキスト ボックス 62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有形固定資産減価償却率については、多くの施設で類似団体平均を上回っている。特に体育館や庁舎においては、大幅に上回っている。全体的に</a:t>
          </a:r>
          <a:r>
            <a:rPr kumimoji="1" lang="ja-JP" altLang="ja-JP" sz="1100" baseline="0">
              <a:solidFill>
                <a:schemeClr val="dk1"/>
              </a:solidFill>
              <a:effectLst/>
              <a:latin typeface="+mn-lt"/>
              <a:ea typeface="+mn-ea"/>
              <a:cs typeface="+mn-cs"/>
            </a:rPr>
            <a:t>施設の老朽化が進んでいるが、今後は長寿命化や最適化を推進していく。特に数値が大幅に上回っている施設については、優先的に実施する必要がある。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並みの数値となっている。人口減少や高齢化が進む本町においては、町税等の増収に期待するのは難しいが、今後も滞納額の圧縮等によるさらなる徴収率強化による財源確保を図る。また、事業内容を見直すなど歳入規模に合わせた歳出の削減により、財政の健全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44450</xdr:rowOff>
    </xdr:from>
    <xdr:to>
      <xdr:col>27</xdr:col>
      <xdr:colOff>184150</xdr:colOff>
      <xdr:row>44</xdr:row>
      <xdr:rowOff>44450</xdr:rowOff>
    </xdr:to>
    <xdr:cxnSp macro="">
      <xdr:nvCxnSpPr>
        <xdr:cNvPr id="50" name="直線コネクタ 49"/>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1" name="テキスト ボックス 50"/>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2" name="直線コネクタ 51"/>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3" name="テキスト ボックス 52"/>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54" name="直線コネクタ 53"/>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55" name="テキスト ボックス 54"/>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6" name="直線コネクタ 55"/>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7" name="テキスト ボックス 56"/>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8"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82867</xdr:rowOff>
    </xdr:from>
    <xdr:to>
      <xdr:col>23</xdr:col>
      <xdr:colOff>133350</xdr:colOff>
      <xdr:row>44</xdr:row>
      <xdr:rowOff>2222</xdr:rowOff>
    </xdr:to>
    <xdr:cxnSp macro="">
      <xdr:nvCxnSpPr>
        <xdr:cNvPr id="59" name="直線コネクタ 58"/>
        <xdr:cNvCxnSpPr/>
      </xdr:nvCxnSpPr>
      <xdr:spPr>
        <a:xfrm flipV="1">
          <a:off x="4953000" y="6255067"/>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145749</xdr:rowOff>
    </xdr:from>
    <xdr:ext cx="762000" cy="259045"/>
    <xdr:sp macro="" textlink="">
      <xdr:nvSpPr>
        <xdr:cNvPr id="60" name="財政力最小値テキスト"/>
        <xdr:cNvSpPr txBox="1"/>
      </xdr:nvSpPr>
      <xdr:spPr>
        <a:xfrm>
          <a:off x="5041900" y="751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2222</xdr:rowOff>
    </xdr:from>
    <xdr:to>
      <xdr:col>24</xdr:col>
      <xdr:colOff>12700</xdr:colOff>
      <xdr:row>44</xdr:row>
      <xdr:rowOff>2222</xdr:rowOff>
    </xdr:to>
    <xdr:cxnSp macro="">
      <xdr:nvCxnSpPr>
        <xdr:cNvPr id="61" name="直線コネクタ 60"/>
        <xdr:cNvCxnSpPr/>
      </xdr:nvCxnSpPr>
      <xdr:spPr>
        <a:xfrm>
          <a:off x="4864100" y="75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169244</xdr:rowOff>
    </xdr:from>
    <xdr:ext cx="762000" cy="259045"/>
    <xdr:sp macro="" textlink="">
      <xdr:nvSpPr>
        <xdr:cNvPr id="62" name="財政力最大値テキスト"/>
        <xdr:cNvSpPr txBox="1"/>
      </xdr:nvSpPr>
      <xdr:spPr>
        <a:xfrm>
          <a:off x="5041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82867</xdr:rowOff>
    </xdr:from>
    <xdr:to>
      <xdr:col>24</xdr:col>
      <xdr:colOff>12700</xdr:colOff>
      <xdr:row>36</xdr:row>
      <xdr:rowOff>82867</xdr:rowOff>
    </xdr:to>
    <xdr:cxnSp macro="">
      <xdr:nvCxnSpPr>
        <xdr:cNvPr id="63" name="直線コネクタ 62"/>
        <xdr:cNvCxnSpPr/>
      </xdr:nvCxnSpPr>
      <xdr:spPr>
        <a:xfrm>
          <a:off x="4864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71120</xdr:rowOff>
    </xdr:from>
    <xdr:to>
      <xdr:col>23</xdr:col>
      <xdr:colOff>133350</xdr:colOff>
      <xdr:row>43</xdr:row>
      <xdr:rowOff>77153</xdr:rowOff>
    </xdr:to>
    <xdr:cxnSp macro="">
      <xdr:nvCxnSpPr>
        <xdr:cNvPr id="64" name="直線コネクタ 63"/>
        <xdr:cNvCxnSpPr/>
      </xdr:nvCxnSpPr>
      <xdr:spPr>
        <a:xfrm flipV="1">
          <a:off x="4114800" y="7443470"/>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12717</xdr:rowOff>
    </xdr:from>
    <xdr:ext cx="762000" cy="259045"/>
    <xdr:sp macro="" textlink="">
      <xdr:nvSpPr>
        <xdr:cNvPr id="65" name="財政力平均値テキスト"/>
        <xdr:cNvSpPr txBox="1"/>
      </xdr:nvSpPr>
      <xdr:spPr>
        <a:xfrm>
          <a:off x="5041900" y="7213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167640</xdr:rowOff>
    </xdr:from>
    <xdr:to>
      <xdr:col>23</xdr:col>
      <xdr:colOff>184150</xdr:colOff>
      <xdr:row>43</xdr:row>
      <xdr:rowOff>97790</xdr:rowOff>
    </xdr:to>
    <xdr:sp macro="" textlink="">
      <xdr:nvSpPr>
        <xdr:cNvPr id="66" name="フローチャート: 判断 65"/>
        <xdr:cNvSpPr/>
      </xdr:nvSpPr>
      <xdr:spPr>
        <a:xfrm>
          <a:off x="49022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77153</xdr:rowOff>
    </xdr:from>
    <xdr:to>
      <xdr:col>19</xdr:col>
      <xdr:colOff>133350</xdr:colOff>
      <xdr:row>43</xdr:row>
      <xdr:rowOff>77153</xdr:rowOff>
    </xdr:to>
    <xdr:cxnSp macro="">
      <xdr:nvCxnSpPr>
        <xdr:cNvPr id="67" name="直線コネクタ 66"/>
        <xdr:cNvCxnSpPr/>
      </xdr:nvCxnSpPr>
      <xdr:spPr>
        <a:xfrm>
          <a:off x="3225800" y="7449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161607</xdr:rowOff>
    </xdr:from>
    <xdr:to>
      <xdr:col>19</xdr:col>
      <xdr:colOff>184150</xdr:colOff>
      <xdr:row>43</xdr:row>
      <xdr:rowOff>91757</xdr:rowOff>
    </xdr:to>
    <xdr:sp macro="" textlink="">
      <xdr:nvSpPr>
        <xdr:cNvPr id="68" name="フローチャート: 判断 67"/>
        <xdr:cNvSpPr/>
      </xdr:nvSpPr>
      <xdr:spPr>
        <a:xfrm>
          <a:off x="4064000" y="736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101934</xdr:rowOff>
    </xdr:from>
    <xdr:ext cx="736600" cy="259045"/>
    <xdr:sp macro="" textlink="">
      <xdr:nvSpPr>
        <xdr:cNvPr id="69" name="テキスト ボックス 68"/>
        <xdr:cNvSpPr txBox="1"/>
      </xdr:nvSpPr>
      <xdr:spPr>
        <a:xfrm>
          <a:off x="3733800" y="7131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77153</xdr:rowOff>
    </xdr:from>
    <xdr:to>
      <xdr:col>15</xdr:col>
      <xdr:colOff>82550</xdr:colOff>
      <xdr:row>43</xdr:row>
      <xdr:rowOff>77153</xdr:rowOff>
    </xdr:to>
    <xdr:cxnSp macro="">
      <xdr:nvCxnSpPr>
        <xdr:cNvPr id="70" name="直線コネクタ 69"/>
        <xdr:cNvCxnSpPr/>
      </xdr:nvCxnSpPr>
      <xdr:spPr>
        <a:xfrm>
          <a:off x="2336800" y="744950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20320</xdr:rowOff>
    </xdr:from>
    <xdr:to>
      <xdr:col>15</xdr:col>
      <xdr:colOff>133350</xdr:colOff>
      <xdr:row>43</xdr:row>
      <xdr:rowOff>121920</xdr:rowOff>
    </xdr:to>
    <xdr:sp macro="" textlink="">
      <xdr:nvSpPr>
        <xdr:cNvPr id="71" name="フローチャート: 判断 70"/>
        <xdr:cNvSpPr/>
      </xdr:nvSpPr>
      <xdr:spPr>
        <a:xfrm>
          <a:off x="3175000" y="739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132097</xdr:rowOff>
    </xdr:from>
    <xdr:ext cx="762000" cy="259045"/>
    <xdr:sp macro="" textlink="">
      <xdr:nvSpPr>
        <xdr:cNvPr id="72" name="テキスト ボックス 71"/>
        <xdr:cNvSpPr txBox="1"/>
      </xdr:nvSpPr>
      <xdr:spPr>
        <a:xfrm>
          <a:off x="2844800" y="7161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77153</xdr:rowOff>
    </xdr:from>
    <xdr:to>
      <xdr:col>11</xdr:col>
      <xdr:colOff>31750</xdr:colOff>
      <xdr:row>43</xdr:row>
      <xdr:rowOff>83185</xdr:rowOff>
    </xdr:to>
    <xdr:cxnSp macro="">
      <xdr:nvCxnSpPr>
        <xdr:cNvPr id="73" name="直線コネクタ 72"/>
        <xdr:cNvCxnSpPr/>
      </xdr:nvCxnSpPr>
      <xdr:spPr>
        <a:xfrm flipV="1">
          <a:off x="1447800" y="744950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56515</xdr:rowOff>
    </xdr:from>
    <xdr:to>
      <xdr:col>11</xdr:col>
      <xdr:colOff>82550</xdr:colOff>
      <xdr:row>43</xdr:row>
      <xdr:rowOff>158115</xdr:rowOff>
    </xdr:to>
    <xdr:sp macro="" textlink="">
      <xdr:nvSpPr>
        <xdr:cNvPr id="74" name="フローチャート: 判断 73"/>
        <xdr:cNvSpPr/>
      </xdr:nvSpPr>
      <xdr:spPr>
        <a:xfrm>
          <a:off x="2286000" y="742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142892</xdr:rowOff>
    </xdr:from>
    <xdr:ext cx="762000" cy="259045"/>
    <xdr:sp macro="" textlink="">
      <xdr:nvSpPr>
        <xdr:cNvPr id="75" name="テキスト ボックス 74"/>
        <xdr:cNvSpPr txBox="1"/>
      </xdr:nvSpPr>
      <xdr:spPr>
        <a:xfrm>
          <a:off x="1955800" y="751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62547</xdr:rowOff>
    </xdr:from>
    <xdr:to>
      <xdr:col>7</xdr:col>
      <xdr:colOff>31750</xdr:colOff>
      <xdr:row>43</xdr:row>
      <xdr:rowOff>164147</xdr:rowOff>
    </xdr:to>
    <xdr:sp macro="" textlink="">
      <xdr:nvSpPr>
        <xdr:cNvPr id="76" name="フローチャート: 判断 75"/>
        <xdr:cNvSpPr/>
      </xdr:nvSpPr>
      <xdr:spPr>
        <a:xfrm>
          <a:off x="1397000" y="743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148924</xdr:rowOff>
    </xdr:from>
    <xdr:ext cx="762000" cy="259045"/>
    <xdr:sp macro="" textlink="">
      <xdr:nvSpPr>
        <xdr:cNvPr id="77" name="テキスト ボックス 76"/>
        <xdr:cNvSpPr txBox="1"/>
      </xdr:nvSpPr>
      <xdr:spPr>
        <a:xfrm>
          <a:off x="1066800" y="752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78" name="テキスト ボックス 77"/>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79" name="テキスト ボックス 78"/>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0" name="テキスト ボックス 79"/>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1" name="テキスト ボックス 80"/>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2" name="テキスト ボックス 81"/>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20320</xdr:rowOff>
    </xdr:from>
    <xdr:to>
      <xdr:col>23</xdr:col>
      <xdr:colOff>184150</xdr:colOff>
      <xdr:row>43</xdr:row>
      <xdr:rowOff>121920</xdr:rowOff>
    </xdr:to>
    <xdr:sp macro="" textlink="">
      <xdr:nvSpPr>
        <xdr:cNvPr id="83" name="楕円 82"/>
        <xdr:cNvSpPr/>
      </xdr:nvSpPr>
      <xdr:spPr>
        <a:xfrm>
          <a:off x="49022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127017</xdr:rowOff>
    </xdr:from>
    <xdr:ext cx="762000" cy="259045"/>
    <xdr:sp macro="" textlink="">
      <xdr:nvSpPr>
        <xdr:cNvPr id="84" name="財政力該当値テキスト"/>
        <xdr:cNvSpPr txBox="1"/>
      </xdr:nvSpPr>
      <xdr:spPr>
        <a:xfrm>
          <a:off x="5041900" y="7327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26353</xdr:rowOff>
    </xdr:from>
    <xdr:to>
      <xdr:col>19</xdr:col>
      <xdr:colOff>184150</xdr:colOff>
      <xdr:row>43</xdr:row>
      <xdr:rowOff>127953</xdr:rowOff>
    </xdr:to>
    <xdr:sp macro="" textlink="">
      <xdr:nvSpPr>
        <xdr:cNvPr id="85" name="楕円 84"/>
        <xdr:cNvSpPr/>
      </xdr:nvSpPr>
      <xdr:spPr>
        <a:xfrm>
          <a:off x="4064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112730</xdr:rowOff>
    </xdr:from>
    <xdr:ext cx="736600" cy="259045"/>
    <xdr:sp macro="" textlink="">
      <xdr:nvSpPr>
        <xdr:cNvPr id="86" name="テキスト ボックス 85"/>
        <xdr:cNvSpPr txBox="1"/>
      </xdr:nvSpPr>
      <xdr:spPr>
        <a:xfrm>
          <a:off x="3733800" y="74850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26353</xdr:rowOff>
    </xdr:from>
    <xdr:to>
      <xdr:col>15</xdr:col>
      <xdr:colOff>133350</xdr:colOff>
      <xdr:row>43</xdr:row>
      <xdr:rowOff>127953</xdr:rowOff>
    </xdr:to>
    <xdr:sp macro="" textlink="">
      <xdr:nvSpPr>
        <xdr:cNvPr id="87" name="楕円 86"/>
        <xdr:cNvSpPr/>
      </xdr:nvSpPr>
      <xdr:spPr>
        <a:xfrm>
          <a:off x="3175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112730</xdr:rowOff>
    </xdr:from>
    <xdr:ext cx="762000" cy="259045"/>
    <xdr:sp macro="" textlink="">
      <xdr:nvSpPr>
        <xdr:cNvPr id="88" name="テキスト ボックス 87"/>
        <xdr:cNvSpPr txBox="1"/>
      </xdr:nvSpPr>
      <xdr:spPr>
        <a:xfrm>
          <a:off x="2844800" y="748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26353</xdr:rowOff>
    </xdr:from>
    <xdr:to>
      <xdr:col>11</xdr:col>
      <xdr:colOff>82550</xdr:colOff>
      <xdr:row>43</xdr:row>
      <xdr:rowOff>127953</xdr:rowOff>
    </xdr:to>
    <xdr:sp macro="" textlink="">
      <xdr:nvSpPr>
        <xdr:cNvPr id="89" name="楕円 88"/>
        <xdr:cNvSpPr/>
      </xdr:nvSpPr>
      <xdr:spPr>
        <a:xfrm>
          <a:off x="2286000" y="73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138130</xdr:rowOff>
    </xdr:from>
    <xdr:ext cx="762000" cy="259045"/>
    <xdr:sp macro="" textlink="">
      <xdr:nvSpPr>
        <xdr:cNvPr id="90" name="テキスト ボックス 89"/>
        <xdr:cNvSpPr txBox="1"/>
      </xdr:nvSpPr>
      <xdr:spPr>
        <a:xfrm>
          <a:off x="1955800" y="7167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32385</xdr:rowOff>
    </xdr:from>
    <xdr:to>
      <xdr:col>7</xdr:col>
      <xdr:colOff>31750</xdr:colOff>
      <xdr:row>43</xdr:row>
      <xdr:rowOff>133985</xdr:rowOff>
    </xdr:to>
    <xdr:sp macro="" textlink="">
      <xdr:nvSpPr>
        <xdr:cNvPr id="91" name="楕円 90"/>
        <xdr:cNvSpPr/>
      </xdr:nvSpPr>
      <xdr:spPr>
        <a:xfrm>
          <a:off x="1397000" y="740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144162</xdr:rowOff>
    </xdr:from>
    <xdr:ext cx="762000" cy="259045"/>
    <xdr:sp macro="" textlink="">
      <xdr:nvSpPr>
        <xdr:cNvPr id="92" name="テキスト ボックス 91"/>
        <xdr:cNvSpPr txBox="1"/>
      </xdr:nvSpPr>
      <xdr:spPr>
        <a:xfrm>
          <a:off x="1066800" y="7173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3" name="正方形/長方形 92"/>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4" name="テキスト ボックス 93"/>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5" name="テキスト ボックス 94"/>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6" name="正方形/長方形 95"/>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7" name="正方形/長方形 96"/>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98" name="正方形/長方形 97"/>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99" name="正方形/長方形 98"/>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0" name="正方形/長方形 99"/>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1" name="正方形/長方形 100"/>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2" name="正方形/長方形 101"/>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3" name="正方形/長方形 102"/>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4" name="正方形/長方形 103"/>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5" name="テキスト ボックス 104"/>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減の８２．６％となった。これは、地方税や地方交付税の増加や、財政調整基金からの繰入金が増加したことにより、一般財源が増加したためである。歳出では、少子化対策基金の繰入金を財源としたことで、経常経費から臨時経費となったことが経常経費が減少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6" name="テキスト ボックス 105"/>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7" name="直線コネクタ 106"/>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08" name="テキスト ボックス 107"/>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09" name="直線コネクタ 108"/>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0" name="テキスト ボックス 109"/>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1" name="直線コネクタ 110"/>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2" name="テキスト ボックス 111"/>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3" name="直線コネクタ 112"/>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4" name="テキスト ボックス 113"/>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5" name="直線コネクタ 114"/>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6" name="テキスト ボックス 115"/>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7" name="直線コネクタ 116"/>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8" name="テキスト ボックス 117"/>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19"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99314</xdr:rowOff>
    </xdr:to>
    <xdr:cxnSp macro="">
      <xdr:nvCxnSpPr>
        <xdr:cNvPr id="120" name="直線コネクタ 119"/>
        <xdr:cNvCxnSpPr/>
      </xdr:nvCxnSpPr>
      <xdr:spPr>
        <a:xfrm flipV="1">
          <a:off x="4953000" y="10056622"/>
          <a:ext cx="0" cy="152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71391</xdr:rowOff>
    </xdr:from>
    <xdr:ext cx="762000" cy="259045"/>
    <xdr:sp macro="" textlink="">
      <xdr:nvSpPr>
        <xdr:cNvPr id="121" name="財政構造の弾力性最小値テキスト"/>
        <xdr:cNvSpPr txBox="1"/>
      </xdr:nvSpPr>
      <xdr:spPr>
        <a:xfrm>
          <a:off x="5041900" y="1155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99314</xdr:rowOff>
    </xdr:from>
    <xdr:to>
      <xdr:col>24</xdr:col>
      <xdr:colOff>12700</xdr:colOff>
      <xdr:row>67</xdr:row>
      <xdr:rowOff>99314</xdr:rowOff>
    </xdr:to>
    <xdr:cxnSp macro="">
      <xdr:nvCxnSpPr>
        <xdr:cNvPr id="122" name="直線コネクタ 121"/>
        <xdr:cNvCxnSpPr/>
      </xdr:nvCxnSpPr>
      <xdr:spPr>
        <a:xfrm>
          <a:off x="4864100" y="1158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3" name="財政構造の弾力性最大値テキスト"/>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4" name="直線コネクタ 123"/>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49276</xdr:rowOff>
    </xdr:from>
    <xdr:to>
      <xdr:col>23</xdr:col>
      <xdr:colOff>133350</xdr:colOff>
      <xdr:row>62</xdr:row>
      <xdr:rowOff>136144</xdr:rowOff>
    </xdr:to>
    <xdr:cxnSp macro="">
      <xdr:nvCxnSpPr>
        <xdr:cNvPr id="125" name="直線コネクタ 124"/>
        <xdr:cNvCxnSpPr/>
      </xdr:nvCxnSpPr>
      <xdr:spPr>
        <a:xfrm flipV="1">
          <a:off x="4114800" y="1067917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52595</xdr:rowOff>
    </xdr:from>
    <xdr:ext cx="762000" cy="259045"/>
    <xdr:sp macro="" textlink="">
      <xdr:nvSpPr>
        <xdr:cNvPr id="126" name="財政構造の弾力性平均値テキスト"/>
        <xdr:cNvSpPr txBox="1"/>
      </xdr:nvSpPr>
      <xdr:spPr>
        <a:xfrm>
          <a:off x="5041900" y="10682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80518</xdr:rowOff>
    </xdr:from>
    <xdr:to>
      <xdr:col>23</xdr:col>
      <xdr:colOff>184150</xdr:colOff>
      <xdr:row>63</xdr:row>
      <xdr:rowOff>10668</xdr:rowOff>
    </xdr:to>
    <xdr:sp macro="" textlink="">
      <xdr:nvSpPr>
        <xdr:cNvPr id="127" name="フローチャート: 判断 126"/>
        <xdr:cNvSpPr/>
      </xdr:nvSpPr>
      <xdr:spPr>
        <a:xfrm>
          <a:off x="49022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22860</xdr:rowOff>
    </xdr:from>
    <xdr:to>
      <xdr:col>19</xdr:col>
      <xdr:colOff>133350</xdr:colOff>
      <xdr:row>62</xdr:row>
      <xdr:rowOff>136144</xdr:rowOff>
    </xdr:to>
    <xdr:cxnSp macro="">
      <xdr:nvCxnSpPr>
        <xdr:cNvPr id="128" name="直線コネクタ 127"/>
        <xdr:cNvCxnSpPr/>
      </xdr:nvCxnSpPr>
      <xdr:spPr>
        <a:xfrm>
          <a:off x="3225800" y="10481310"/>
          <a:ext cx="8890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32258</xdr:rowOff>
    </xdr:from>
    <xdr:to>
      <xdr:col>19</xdr:col>
      <xdr:colOff>184150</xdr:colOff>
      <xdr:row>62</xdr:row>
      <xdr:rowOff>133858</xdr:rowOff>
    </xdr:to>
    <xdr:sp macro="" textlink="">
      <xdr:nvSpPr>
        <xdr:cNvPr id="129" name="フローチャート: 判断 128"/>
        <xdr:cNvSpPr/>
      </xdr:nvSpPr>
      <xdr:spPr>
        <a:xfrm>
          <a:off x="4064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144035</xdr:rowOff>
    </xdr:from>
    <xdr:ext cx="736600" cy="259045"/>
    <xdr:sp macro="" textlink="">
      <xdr:nvSpPr>
        <xdr:cNvPr id="130" name="テキスト ボックス 129"/>
        <xdr:cNvSpPr txBox="1"/>
      </xdr:nvSpPr>
      <xdr:spPr>
        <a:xfrm>
          <a:off x="3733800" y="10431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97790</xdr:rowOff>
    </xdr:from>
    <xdr:to>
      <xdr:col>15</xdr:col>
      <xdr:colOff>82550</xdr:colOff>
      <xdr:row>61</xdr:row>
      <xdr:rowOff>22860</xdr:rowOff>
    </xdr:to>
    <xdr:cxnSp macro="">
      <xdr:nvCxnSpPr>
        <xdr:cNvPr id="131" name="直線コネクタ 130"/>
        <xdr:cNvCxnSpPr/>
      </xdr:nvCxnSpPr>
      <xdr:spPr>
        <a:xfrm>
          <a:off x="2336800" y="1038479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37084</xdr:rowOff>
    </xdr:from>
    <xdr:to>
      <xdr:col>15</xdr:col>
      <xdr:colOff>133350</xdr:colOff>
      <xdr:row>62</xdr:row>
      <xdr:rowOff>138684</xdr:rowOff>
    </xdr:to>
    <xdr:sp macro="" textlink="">
      <xdr:nvSpPr>
        <xdr:cNvPr id="132" name="フローチャート: 判断 131"/>
        <xdr:cNvSpPr/>
      </xdr:nvSpPr>
      <xdr:spPr>
        <a:xfrm>
          <a:off x="3175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123461</xdr:rowOff>
    </xdr:from>
    <xdr:ext cx="762000" cy="259045"/>
    <xdr:sp macro="" textlink="">
      <xdr:nvSpPr>
        <xdr:cNvPr id="133" name="テキスト ボックス 132"/>
        <xdr:cNvSpPr txBox="1"/>
      </xdr:nvSpPr>
      <xdr:spPr>
        <a:xfrm>
          <a:off x="2844800" y="1075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3810</xdr:rowOff>
    </xdr:from>
    <xdr:to>
      <xdr:col>11</xdr:col>
      <xdr:colOff>31750</xdr:colOff>
      <xdr:row>60</xdr:row>
      <xdr:rowOff>97790</xdr:rowOff>
    </xdr:to>
    <xdr:cxnSp macro="">
      <xdr:nvCxnSpPr>
        <xdr:cNvPr id="134" name="直線コネクタ 133"/>
        <xdr:cNvCxnSpPr/>
      </xdr:nvCxnSpPr>
      <xdr:spPr>
        <a:xfrm>
          <a:off x="1447800" y="1011936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107188</xdr:rowOff>
    </xdr:from>
    <xdr:to>
      <xdr:col>11</xdr:col>
      <xdr:colOff>82550</xdr:colOff>
      <xdr:row>62</xdr:row>
      <xdr:rowOff>37338</xdr:rowOff>
    </xdr:to>
    <xdr:sp macro="" textlink="">
      <xdr:nvSpPr>
        <xdr:cNvPr id="135" name="フローチャート: 判断 134"/>
        <xdr:cNvSpPr/>
      </xdr:nvSpPr>
      <xdr:spPr>
        <a:xfrm>
          <a:off x="2286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22115</xdr:rowOff>
    </xdr:from>
    <xdr:ext cx="762000" cy="259045"/>
    <xdr:sp macro="" textlink="">
      <xdr:nvSpPr>
        <xdr:cNvPr id="136" name="テキスト ボックス 135"/>
        <xdr:cNvSpPr txBox="1"/>
      </xdr:nvSpPr>
      <xdr:spPr>
        <a:xfrm>
          <a:off x="1955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15494</xdr:rowOff>
    </xdr:from>
    <xdr:to>
      <xdr:col>7</xdr:col>
      <xdr:colOff>31750</xdr:colOff>
      <xdr:row>61</xdr:row>
      <xdr:rowOff>117094</xdr:rowOff>
    </xdr:to>
    <xdr:sp macro="" textlink="">
      <xdr:nvSpPr>
        <xdr:cNvPr id="137" name="フローチャート: 判断 136"/>
        <xdr:cNvSpPr/>
      </xdr:nvSpPr>
      <xdr:spPr>
        <a:xfrm>
          <a:off x="1397000" y="1047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101871</xdr:rowOff>
    </xdr:from>
    <xdr:ext cx="762000" cy="259045"/>
    <xdr:sp macro="" textlink="">
      <xdr:nvSpPr>
        <xdr:cNvPr id="138" name="テキスト ボックス 137"/>
        <xdr:cNvSpPr txBox="1"/>
      </xdr:nvSpPr>
      <xdr:spPr>
        <a:xfrm>
          <a:off x="1066800" y="10560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39" name="テキスト ボックス 138"/>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0" name="テキスト ボックス 139"/>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1" name="テキスト ボックス 140"/>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2" name="テキスト ボックス 141"/>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3" name="テキスト ボックス 142"/>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169926</xdr:rowOff>
    </xdr:from>
    <xdr:to>
      <xdr:col>23</xdr:col>
      <xdr:colOff>184150</xdr:colOff>
      <xdr:row>62</xdr:row>
      <xdr:rowOff>100076</xdr:rowOff>
    </xdr:to>
    <xdr:sp macro="" textlink="">
      <xdr:nvSpPr>
        <xdr:cNvPr id="144" name="楕円 143"/>
        <xdr:cNvSpPr/>
      </xdr:nvSpPr>
      <xdr:spPr>
        <a:xfrm>
          <a:off x="49022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15003</xdr:rowOff>
    </xdr:from>
    <xdr:ext cx="762000" cy="259045"/>
    <xdr:sp macro="" textlink="">
      <xdr:nvSpPr>
        <xdr:cNvPr id="145" name="財政構造の弾力性該当値テキスト"/>
        <xdr:cNvSpPr txBox="1"/>
      </xdr:nvSpPr>
      <xdr:spPr>
        <a:xfrm>
          <a:off x="5041900" y="10473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85344</xdr:rowOff>
    </xdr:from>
    <xdr:to>
      <xdr:col>19</xdr:col>
      <xdr:colOff>184150</xdr:colOff>
      <xdr:row>63</xdr:row>
      <xdr:rowOff>15494</xdr:rowOff>
    </xdr:to>
    <xdr:sp macro="" textlink="">
      <xdr:nvSpPr>
        <xdr:cNvPr id="146" name="楕円 145"/>
        <xdr:cNvSpPr/>
      </xdr:nvSpPr>
      <xdr:spPr>
        <a:xfrm>
          <a:off x="40640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271</xdr:rowOff>
    </xdr:from>
    <xdr:ext cx="736600" cy="259045"/>
    <xdr:sp macro="" textlink="">
      <xdr:nvSpPr>
        <xdr:cNvPr id="147" name="テキスト ボックス 146"/>
        <xdr:cNvSpPr txBox="1"/>
      </xdr:nvSpPr>
      <xdr:spPr>
        <a:xfrm>
          <a:off x="3733800" y="1080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143510</xdr:rowOff>
    </xdr:from>
    <xdr:to>
      <xdr:col>15</xdr:col>
      <xdr:colOff>133350</xdr:colOff>
      <xdr:row>61</xdr:row>
      <xdr:rowOff>73660</xdr:rowOff>
    </xdr:to>
    <xdr:sp macro="" textlink="">
      <xdr:nvSpPr>
        <xdr:cNvPr id="148" name="楕円 147"/>
        <xdr:cNvSpPr/>
      </xdr:nvSpPr>
      <xdr:spPr>
        <a:xfrm>
          <a:off x="3175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49" name="テキスト ボックス 148"/>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46990</xdr:rowOff>
    </xdr:from>
    <xdr:to>
      <xdr:col>11</xdr:col>
      <xdr:colOff>82550</xdr:colOff>
      <xdr:row>60</xdr:row>
      <xdr:rowOff>148590</xdr:rowOff>
    </xdr:to>
    <xdr:sp macro="" textlink="">
      <xdr:nvSpPr>
        <xdr:cNvPr id="150" name="楕円 149"/>
        <xdr:cNvSpPr/>
      </xdr:nvSpPr>
      <xdr:spPr>
        <a:xfrm>
          <a:off x="2286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158767</xdr:rowOff>
    </xdr:from>
    <xdr:ext cx="762000" cy="259045"/>
    <xdr:sp macro="" textlink="">
      <xdr:nvSpPr>
        <xdr:cNvPr id="151" name="テキスト ボックス 150"/>
        <xdr:cNvSpPr txBox="1"/>
      </xdr:nvSpPr>
      <xdr:spPr>
        <a:xfrm>
          <a:off x="1955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124460</xdr:rowOff>
    </xdr:from>
    <xdr:to>
      <xdr:col>7</xdr:col>
      <xdr:colOff>31750</xdr:colOff>
      <xdr:row>59</xdr:row>
      <xdr:rowOff>54610</xdr:rowOff>
    </xdr:to>
    <xdr:sp macro="" textlink="">
      <xdr:nvSpPr>
        <xdr:cNvPr id="152" name="楕円 151"/>
        <xdr:cNvSpPr/>
      </xdr:nvSpPr>
      <xdr:spPr>
        <a:xfrm>
          <a:off x="1397000" y="1006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64787</xdr:rowOff>
    </xdr:from>
    <xdr:ext cx="762000" cy="259045"/>
    <xdr:sp macro="" textlink="">
      <xdr:nvSpPr>
        <xdr:cNvPr id="153" name="テキスト ボックス 152"/>
        <xdr:cNvSpPr txBox="1"/>
      </xdr:nvSpPr>
      <xdr:spPr>
        <a:xfrm>
          <a:off x="1066800" y="983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4" name="正方形/長方形 153"/>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5" name="テキスト ボックス 154"/>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6" name="テキスト ボックス 155"/>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[542,166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7" name="正方形/長方形 156"/>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8" name="正方形/長方形 157"/>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59" name="正方形/長方形 158"/>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0" name="正方形/長方形 159"/>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1" name="正方形/長方形 160"/>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2" name="正方形/長方形 161"/>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3" name="正方形/長方形 162"/>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4" name="正方形/長方形 163"/>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5" name="正方形/長方形 164"/>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6" name="テキスト ボックス 165"/>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前年並みの数値である。類似団体の中でも高い数値となっているのは、特に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維持補修費について施設の老朽化が進み、大規模な維持補修が必要となっている施設が多くなってきている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のが要因となっている。そのような維持補修がある年に集中しないよう、計画的に行う必要がある。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人件費については、今後も人員管理計画に基づいた計画的な採用を行い抑制に努め、物件費についても、住民サービスが低下しない程度の抑制に努める。</a:t>
          </a:r>
        </a:p>
      </xdr:txBody>
    </xdr:sp>
    <xdr:clientData/>
  </xdr:twoCellAnchor>
  <xdr:oneCellAnchor>
    <xdr:from>
      <xdr:col>3</xdr:col>
      <xdr:colOff>95250</xdr:colOff>
      <xdr:row>77</xdr:row>
      <xdr:rowOff>6350</xdr:rowOff>
    </xdr:from>
    <xdr:ext cx="349839" cy="225703"/>
    <xdr:sp macro="" textlink="">
      <xdr:nvSpPr>
        <xdr:cNvPr id="167" name="テキスト ボックス 166"/>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8" name="直線コネクタ 167"/>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69" name="テキスト ボックス 168"/>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0" name="直線コネクタ 169"/>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1" name="テキスト ボックス 170"/>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2" name="直線コネクタ 171"/>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3" name="テキスト ボックス 172"/>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4" name="直線コネクタ 173"/>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5" name="テキスト ボックス 174"/>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6" name="直線コネクタ 175"/>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7" name="テキスト ボックス 176"/>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78" name="直線コネクタ 177"/>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79" name="テキスト ボックス 178"/>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0" name="直線コネクタ 179"/>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1" name="テキスト ボックス 180"/>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89706</xdr:rowOff>
    </xdr:from>
    <xdr:to>
      <xdr:col>23</xdr:col>
      <xdr:colOff>133350</xdr:colOff>
      <xdr:row>89</xdr:row>
      <xdr:rowOff>72619</xdr:rowOff>
    </xdr:to>
    <xdr:cxnSp macro="">
      <xdr:nvCxnSpPr>
        <xdr:cNvPr id="184" name="直線コネクタ 183"/>
        <xdr:cNvCxnSpPr/>
      </xdr:nvCxnSpPr>
      <xdr:spPr>
        <a:xfrm flipV="1">
          <a:off x="4953000" y="13977156"/>
          <a:ext cx="0" cy="13545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44696</xdr:rowOff>
    </xdr:from>
    <xdr:ext cx="762000" cy="259045"/>
    <xdr:sp macro="" textlink="">
      <xdr:nvSpPr>
        <xdr:cNvPr id="185" name="人件費・物件費等の状況最小値テキスト"/>
        <xdr:cNvSpPr txBox="1"/>
      </xdr:nvSpPr>
      <xdr:spPr>
        <a:xfrm>
          <a:off x="5041900" y="15303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72619</xdr:rowOff>
    </xdr:from>
    <xdr:to>
      <xdr:col>24</xdr:col>
      <xdr:colOff>12700</xdr:colOff>
      <xdr:row>89</xdr:row>
      <xdr:rowOff>72619</xdr:rowOff>
    </xdr:to>
    <xdr:cxnSp macro="">
      <xdr:nvCxnSpPr>
        <xdr:cNvPr id="186" name="直線コネクタ 185"/>
        <xdr:cNvCxnSpPr/>
      </xdr:nvCxnSpPr>
      <xdr:spPr>
        <a:xfrm>
          <a:off x="4864100" y="15331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4633</xdr:rowOff>
    </xdr:from>
    <xdr:ext cx="762000" cy="259045"/>
    <xdr:sp macro="" textlink="">
      <xdr:nvSpPr>
        <xdr:cNvPr id="187" name="人件費・物件費等の状況最大値テキスト"/>
        <xdr:cNvSpPr txBox="1"/>
      </xdr:nvSpPr>
      <xdr:spPr>
        <a:xfrm>
          <a:off x="5041900" y="1372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89706</xdr:rowOff>
    </xdr:from>
    <xdr:to>
      <xdr:col>24</xdr:col>
      <xdr:colOff>12700</xdr:colOff>
      <xdr:row>81</xdr:row>
      <xdr:rowOff>89706</xdr:rowOff>
    </xdr:to>
    <xdr:cxnSp macro="">
      <xdr:nvCxnSpPr>
        <xdr:cNvPr id="188" name="直線コネクタ 187"/>
        <xdr:cNvCxnSpPr/>
      </xdr:nvCxnSpPr>
      <xdr:spPr>
        <a:xfrm>
          <a:off x="4864100" y="13977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135838</xdr:rowOff>
    </xdr:from>
    <xdr:to>
      <xdr:col>23</xdr:col>
      <xdr:colOff>133350</xdr:colOff>
      <xdr:row>83</xdr:row>
      <xdr:rowOff>137717</xdr:rowOff>
    </xdr:to>
    <xdr:cxnSp macro="">
      <xdr:nvCxnSpPr>
        <xdr:cNvPr id="189" name="直線コネクタ 188"/>
        <xdr:cNvCxnSpPr/>
      </xdr:nvCxnSpPr>
      <xdr:spPr>
        <a:xfrm flipV="1">
          <a:off x="4114800" y="14366188"/>
          <a:ext cx="838200" cy="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73786</xdr:rowOff>
    </xdr:from>
    <xdr:ext cx="762000" cy="259045"/>
    <xdr:sp macro="" textlink="">
      <xdr:nvSpPr>
        <xdr:cNvPr id="190" name="人件費・物件費等の状況平均値テキスト"/>
        <xdr:cNvSpPr txBox="1"/>
      </xdr:nvSpPr>
      <xdr:spPr>
        <a:xfrm>
          <a:off x="5041900" y="139612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57259</xdr:rowOff>
    </xdr:from>
    <xdr:to>
      <xdr:col>23</xdr:col>
      <xdr:colOff>184150</xdr:colOff>
      <xdr:row>82</xdr:row>
      <xdr:rowOff>158859</xdr:rowOff>
    </xdr:to>
    <xdr:sp macro="" textlink="">
      <xdr:nvSpPr>
        <xdr:cNvPr id="191" name="フローチャート: 判断 190"/>
        <xdr:cNvSpPr/>
      </xdr:nvSpPr>
      <xdr:spPr>
        <a:xfrm>
          <a:off x="4902200" y="1411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137717</xdr:rowOff>
    </xdr:from>
    <xdr:to>
      <xdr:col>19</xdr:col>
      <xdr:colOff>133350</xdr:colOff>
      <xdr:row>83</xdr:row>
      <xdr:rowOff>137885</xdr:rowOff>
    </xdr:to>
    <xdr:cxnSp macro="">
      <xdr:nvCxnSpPr>
        <xdr:cNvPr id="192" name="直線コネクタ 191"/>
        <xdr:cNvCxnSpPr/>
      </xdr:nvCxnSpPr>
      <xdr:spPr>
        <a:xfrm flipV="1">
          <a:off x="3225800" y="14368067"/>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56542</xdr:rowOff>
    </xdr:from>
    <xdr:to>
      <xdr:col>19</xdr:col>
      <xdr:colOff>184150</xdr:colOff>
      <xdr:row>82</xdr:row>
      <xdr:rowOff>158142</xdr:rowOff>
    </xdr:to>
    <xdr:sp macro="" textlink="">
      <xdr:nvSpPr>
        <xdr:cNvPr id="193" name="フローチャート: 判断 192"/>
        <xdr:cNvSpPr/>
      </xdr:nvSpPr>
      <xdr:spPr>
        <a:xfrm>
          <a:off x="4064000" y="1411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168319</xdr:rowOff>
    </xdr:from>
    <xdr:ext cx="736600" cy="259045"/>
    <xdr:sp macro="" textlink="">
      <xdr:nvSpPr>
        <xdr:cNvPr id="194" name="テキスト ボックス 193"/>
        <xdr:cNvSpPr txBox="1"/>
      </xdr:nvSpPr>
      <xdr:spPr>
        <a:xfrm>
          <a:off x="3733800" y="138843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93177</xdr:rowOff>
    </xdr:from>
    <xdr:to>
      <xdr:col>15</xdr:col>
      <xdr:colOff>82550</xdr:colOff>
      <xdr:row>83</xdr:row>
      <xdr:rowOff>137885</xdr:rowOff>
    </xdr:to>
    <xdr:cxnSp macro="">
      <xdr:nvCxnSpPr>
        <xdr:cNvPr id="195" name="直線コネクタ 194"/>
        <xdr:cNvCxnSpPr/>
      </xdr:nvCxnSpPr>
      <xdr:spPr>
        <a:xfrm>
          <a:off x="2336800" y="14323527"/>
          <a:ext cx="889000" cy="4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41235</xdr:rowOff>
    </xdr:from>
    <xdr:to>
      <xdr:col>15</xdr:col>
      <xdr:colOff>133350</xdr:colOff>
      <xdr:row>82</xdr:row>
      <xdr:rowOff>142835</xdr:rowOff>
    </xdr:to>
    <xdr:sp macro="" textlink="">
      <xdr:nvSpPr>
        <xdr:cNvPr id="196" name="フローチャート: 判断 195"/>
        <xdr:cNvSpPr/>
      </xdr:nvSpPr>
      <xdr:spPr>
        <a:xfrm>
          <a:off x="3175000" y="1410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153012</xdr:rowOff>
    </xdr:from>
    <xdr:ext cx="762000" cy="259045"/>
    <xdr:sp macro="" textlink="">
      <xdr:nvSpPr>
        <xdr:cNvPr id="197" name="テキスト ボックス 196"/>
        <xdr:cNvSpPr txBox="1"/>
      </xdr:nvSpPr>
      <xdr:spPr>
        <a:xfrm>
          <a:off x="2844800" y="1386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74164</xdr:rowOff>
    </xdr:from>
    <xdr:to>
      <xdr:col>11</xdr:col>
      <xdr:colOff>31750</xdr:colOff>
      <xdr:row>83</xdr:row>
      <xdr:rowOff>93177</xdr:rowOff>
    </xdr:to>
    <xdr:cxnSp macro="">
      <xdr:nvCxnSpPr>
        <xdr:cNvPr id="198" name="直線コネクタ 197"/>
        <xdr:cNvCxnSpPr/>
      </xdr:nvCxnSpPr>
      <xdr:spPr>
        <a:xfrm>
          <a:off x="1447800" y="14304514"/>
          <a:ext cx="889000" cy="1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23006</xdr:rowOff>
    </xdr:from>
    <xdr:to>
      <xdr:col>11</xdr:col>
      <xdr:colOff>82550</xdr:colOff>
      <xdr:row>82</xdr:row>
      <xdr:rowOff>124606</xdr:rowOff>
    </xdr:to>
    <xdr:sp macro="" textlink="">
      <xdr:nvSpPr>
        <xdr:cNvPr id="199" name="フローチャート: 判断 198"/>
        <xdr:cNvSpPr/>
      </xdr:nvSpPr>
      <xdr:spPr>
        <a:xfrm>
          <a:off x="2286000" y="140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134783</xdr:rowOff>
    </xdr:from>
    <xdr:ext cx="762000" cy="259045"/>
    <xdr:sp macro="" textlink="">
      <xdr:nvSpPr>
        <xdr:cNvPr id="200" name="テキスト ボックス 199"/>
        <xdr:cNvSpPr txBox="1"/>
      </xdr:nvSpPr>
      <xdr:spPr>
        <a:xfrm>
          <a:off x="1955800" y="13850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1" name="フローチャート: 判断 200"/>
        <xdr:cNvSpPr/>
      </xdr:nvSpPr>
      <xdr:spPr>
        <a:xfrm>
          <a:off x="1397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18573</xdr:rowOff>
    </xdr:from>
    <xdr:ext cx="762000" cy="259045"/>
    <xdr:sp macro="" textlink="">
      <xdr:nvSpPr>
        <xdr:cNvPr id="202" name="テキスト ボックス 201"/>
        <xdr:cNvSpPr txBox="1"/>
      </xdr:nvSpPr>
      <xdr:spPr>
        <a:xfrm>
          <a:off x="1066800" y="13906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85038</xdr:rowOff>
    </xdr:from>
    <xdr:to>
      <xdr:col>23</xdr:col>
      <xdr:colOff>184150</xdr:colOff>
      <xdr:row>84</xdr:row>
      <xdr:rowOff>15188</xdr:rowOff>
    </xdr:to>
    <xdr:sp macro="" textlink="">
      <xdr:nvSpPr>
        <xdr:cNvPr id="208" name="楕円 207"/>
        <xdr:cNvSpPr/>
      </xdr:nvSpPr>
      <xdr:spPr>
        <a:xfrm>
          <a:off x="4902200" y="1431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57115</xdr:rowOff>
    </xdr:from>
    <xdr:ext cx="762000" cy="259045"/>
    <xdr:sp macro="" textlink="">
      <xdr:nvSpPr>
        <xdr:cNvPr id="209" name="人件費・物件費等の状況該当値テキスト"/>
        <xdr:cNvSpPr txBox="1"/>
      </xdr:nvSpPr>
      <xdr:spPr>
        <a:xfrm>
          <a:off x="5041900" y="1428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86917</xdr:rowOff>
    </xdr:from>
    <xdr:to>
      <xdr:col>19</xdr:col>
      <xdr:colOff>184150</xdr:colOff>
      <xdr:row>84</xdr:row>
      <xdr:rowOff>17067</xdr:rowOff>
    </xdr:to>
    <xdr:sp macro="" textlink="">
      <xdr:nvSpPr>
        <xdr:cNvPr id="210" name="楕円 209"/>
        <xdr:cNvSpPr/>
      </xdr:nvSpPr>
      <xdr:spPr>
        <a:xfrm>
          <a:off x="4064000" y="1431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1844</xdr:rowOff>
    </xdr:from>
    <xdr:ext cx="736600" cy="259045"/>
    <xdr:sp macro="" textlink="">
      <xdr:nvSpPr>
        <xdr:cNvPr id="211" name="テキスト ボックス 210"/>
        <xdr:cNvSpPr txBox="1"/>
      </xdr:nvSpPr>
      <xdr:spPr>
        <a:xfrm>
          <a:off x="3733800" y="14403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87085</xdr:rowOff>
    </xdr:from>
    <xdr:to>
      <xdr:col>15</xdr:col>
      <xdr:colOff>133350</xdr:colOff>
      <xdr:row>84</xdr:row>
      <xdr:rowOff>17235</xdr:rowOff>
    </xdr:to>
    <xdr:sp macro="" textlink="">
      <xdr:nvSpPr>
        <xdr:cNvPr id="212" name="楕円 211"/>
        <xdr:cNvSpPr/>
      </xdr:nvSpPr>
      <xdr:spPr>
        <a:xfrm>
          <a:off x="3175000" y="1431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2012</xdr:rowOff>
    </xdr:from>
    <xdr:ext cx="762000" cy="259045"/>
    <xdr:sp macro="" textlink="">
      <xdr:nvSpPr>
        <xdr:cNvPr id="213" name="テキスト ボックス 212"/>
        <xdr:cNvSpPr txBox="1"/>
      </xdr:nvSpPr>
      <xdr:spPr>
        <a:xfrm>
          <a:off x="2844800" y="1440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42377</xdr:rowOff>
    </xdr:from>
    <xdr:to>
      <xdr:col>11</xdr:col>
      <xdr:colOff>82550</xdr:colOff>
      <xdr:row>83</xdr:row>
      <xdr:rowOff>143977</xdr:rowOff>
    </xdr:to>
    <xdr:sp macro="" textlink="">
      <xdr:nvSpPr>
        <xdr:cNvPr id="214" name="楕円 213"/>
        <xdr:cNvSpPr/>
      </xdr:nvSpPr>
      <xdr:spPr>
        <a:xfrm>
          <a:off x="2286000" y="1427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128754</xdr:rowOff>
    </xdr:from>
    <xdr:ext cx="762000" cy="259045"/>
    <xdr:sp macro="" textlink="">
      <xdr:nvSpPr>
        <xdr:cNvPr id="215" name="テキスト ボックス 214"/>
        <xdr:cNvSpPr txBox="1"/>
      </xdr:nvSpPr>
      <xdr:spPr>
        <a:xfrm>
          <a:off x="1955800" y="14359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23364</xdr:rowOff>
    </xdr:from>
    <xdr:to>
      <xdr:col>7</xdr:col>
      <xdr:colOff>31750</xdr:colOff>
      <xdr:row>83</xdr:row>
      <xdr:rowOff>124964</xdr:rowOff>
    </xdr:to>
    <xdr:sp macro="" textlink="">
      <xdr:nvSpPr>
        <xdr:cNvPr id="216" name="楕円 215"/>
        <xdr:cNvSpPr/>
      </xdr:nvSpPr>
      <xdr:spPr>
        <a:xfrm>
          <a:off x="1397000" y="1425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109741</xdr:rowOff>
    </xdr:from>
    <xdr:ext cx="762000" cy="259045"/>
    <xdr:sp macro="" textlink="">
      <xdr:nvSpPr>
        <xdr:cNvPr id="217" name="テキスト ボックス 216"/>
        <xdr:cNvSpPr txBox="1"/>
      </xdr:nvSpPr>
      <xdr:spPr>
        <a:xfrm>
          <a:off x="1066800" y="1434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１．０ポイント増の数値となっている。職員給与については、県人事委員会勧告に基づく適正な給与の実施を行っており、今後も定員管理計画に基づき徹底した人事管理と人件費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15239</xdr:rowOff>
    </xdr:from>
    <xdr:to>
      <xdr:col>81</xdr:col>
      <xdr:colOff>44450</xdr:colOff>
      <xdr:row>89</xdr:row>
      <xdr:rowOff>93980</xdr:rowOff>
    </xdr:to>
    <xdr:cxnSp macro="">
      <xdr:nvCxnSpPr>
        <xdr:cNvPr id="246" name="直線コネクタ 245"/>
        <xdr:cNvCxnSpPr/>
      </xdr:nvCxnSpPr>
      <xdr:spPr>
        <a:xfrm flipV="1">
          <a:off x="17018000" y="14074139"/>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66057</xdr:rowOff>
    </xdr:from>
    <xdr:ext cx="762000" cy="259045"/>
    <xdr:sp macro="" textlink="">
      <xdr:nvSpPr>
        <xdr:cNvPr id="247" name="給与水準   （国との比較）最小値テキスト"/>
        <xdr:cNvSpPr txBox="1"/>
      </xdr:nvSpPr>
      <xdr:spPr>
        <a:xfrm>
          <a:off x="17106900" y="1532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93980</xdr:rowOff>
    </xdr:from>
    <xdr:to>
      <xdr:col>81</xdr:col>
      <xdr:colOff>133350</xdr:colOff>
      <xdr:row>89</xdr:row>
      <xdr:rowOff>93980</xdr:rowOff>
    </xdr:to>
    <xdr:cxnSp macro="">
      <xdr:nvCxnSpPr>
        <xdr:cNvPr id="248" name="直線コネクタ 247"/>
        <xdr:cNvCxnSpPr/>
      </xdr:nvCxnSpPr>
      <xdr:spPr>
        <a:xfrm>
          <a:off x="16929100" y="1535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101616</xdr:rowOff>
    </xdr:from>
    <xdr:ext cx="762000" cy="259045"/>
    <xdr:sp macro="" textlink="">
      <xdr:nvSpPr>
        <xdr:cNvPr id="249" name="給与水準   （国との比較）最大値テキスト"/>
        <xdr:cNvSpPr txBox="1"/>
      </xdr:nvSpPr>
      <xdr:spPr>
        <a:xfrm>
          <a:off x="17106900" y="13817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15239</xdr:rowOff>
    </xdr:from>
    <xdr:to>
      <xdr:col>81</xdr:col>
      <xdr:colOff>133350</xdr:colOff>
      <xdr:row>82</xdr:row>
      <xdr:rowOff>15239</xdr:rowOff>
    </xdr:to>
    <xdr:cxnSp macro="">
      <xdr:nvCxnSpPr>
        <xdr:cNvPr id="250" name="直線コネクタ 249"/>
        <xdr:cNvCxnSpPr/>
      </xdr:nvCxnSpPr>
      <xdr:spPr>
        <a:xfrm>
          <a:off x="16929100" y="14074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112607</xdr:rowOff>
    </xdr:from>
    <xdr:to>
      <xdr:col>81</xdr:col>
      <xdr:colOff>44450</xdr:colOff>
      <xdr:row>89</xdr:row>
      <xdr:rowOff>21589</xdr:rowOff>
    </xdr:to>
    <xdr:cxnSp macro="">
      <xdr:nvCxnSpPr>
        <xdr:cNvPr id="251" name="直線コネクタ 250"/>
        <xdr:cNvCxnSpPr/>
      </xdr:nvCxnSpPr>
      <xdr:spPr>
        <a:xfrm>
          <a:off x="16179800" y="15200207"/>
          <a:ext cx="838200" cy="8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64788</xdr:rowOff>
    </xdr:from>
    <xdr:ext cx="762000" cy="259045"/>
    <xdr:sp macro="" textlink="">
      <xdr:nvSpPr>
        <xdr:cNvPr id="252" name="給与水準   （国との比較）平均値テキスト"/>
        <xdr:cNvSpPr txBox="1"/>
      </xdr:nvSpPr>
      <xdr:spPr>
        <a:xfrm>
          <a:off x="17106900" y="148094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48261</xdr:rowOff>
    </xdr:from>
    <xdr:to>
      <xdr:col>81</xdr:col>
      <xdr:colOff>95250</xdr:colOff>
      <xdr:row>87</xdr:row>
      <xdr:rowOff>149861</xdr:rowOff>
    </xdr:to>
    <xdr:sp macro="" textlink="">
      <xdr:nvSpPr>
        <xdr:cNvPr id="253" name="フローチャート: 判断 252"/>
        <xdr:cNvSpPr/>
      </xdr:nvSpPr>
      <xdr:spPr>
        <a:xfrm>
          <a:off x="16967200" y="1496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112607</xdr:rowOff>
    </xdr:from>
    <xdr:to>
      <xdr:col>77</xdr:col>
      <xdr:colOff>44450</xdr:colOff>
      <xdr:row>88</xdr:row>
      <xdr:rowOff>128693</xdr:rowOff>
    </xdr:to>
    <xdr:cxnSp macro="">
      <xdr:nvCxnSpPr>
        <xdr:cNvPr id="254" name="直線コネクタ 253"/>
        <xdr:cNvCxnSpPr/>
      </xdr:nvCxnSpPr>
      <xdr:spPr>
        <a:xfrm flipV="1">
          <a:off x="15290800" y="1520020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40216</xdr:rowOff>
    </xdr:from>
    <xdr:to>
      <xdr:col>77</xdr:col>
      <xdr:colOff>95250</xdr:colOff>
      <xdr:row>87</xdr:row>
      <xdr:rowOff>141816</xdr:rowOff>
    </xdr:to>
    <xdr:sp macro="" textlink="">
      <xdr:nvSpPr>
        <xdr:cNvPr id="255" name="フローチャート: 判断 254"/>
        <xdr:cNvSpPr/>
      </xdr:nvSpPr>
      <xdr:spPr>
        <a:xfrm>
          <a:off x="16129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151993</xdr:rowOff>
    </xdr:from>
    <xdr:ext cx="736600" cy="259045"/>
    <xdr:sp macro="" textlink="">
      <xdr:nvSpPr>
        <xdr:cNvPr id="256" name="テキスト ボックス 255"/>
        <xdr:cNvSpPr txBox="1"/>
      </xdr:nvSpPr>
      <xdr:spPr>
        <a:xfrm>
          <a:off x="15798800" y="14725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128693</xdr:rowOff>
    </xdr:from>
    <xdr:to>
      <xdr:col>72</xdr:col>
      <xdr:colOff>203200</xdr:colOff>
      <xdr:row>89</xdr:row>
      <xdr:rowOff>61807</xdr:rowOff>
    </xdr:to>
    <xdr:cxnSp macro="">
      <xdr:nvCxnSpPr>
        <xdr:cNvPr id="257" name="直線コネクタ 256"/>
        <xdr:cNvCxnSpPr/>
      </xdr:nvCxnSpPr>
      <xdr:spPr>
        <a:xfrm flipV="1">
          <a:off x="14401800" y="1521629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40216</xdr:rowOff>
    </xdr:from>
    <xdr:to>
      <xdr:col>73</xdr:col>
      <xdr:colOff>44450</xdr:colOff>
      <xdr:row>87</xdr:row>
      <xdr:rowOff>141816</xdr:rowOff>
    </xdr:to>
    <xdr:sp macro="" textlink="">
      <xdr:nvSpPr>
        <xdr:cNvPr id="258" name="フローチャート: 判断 257"/>
        <xdr:cNvSpPr/>
      </xdr:nvSpPr>
      <xdr:spPr>
        <a:xfrm>
          <a:off x="15240000" y="1495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151993</xdr:rowOff>
    </xdr:from>
    <xdr:ext cx="762000" cy="259045"/>
    <xdr:sp macro="" textlink="">
      <xdr:nvSpPr>
        <xdr:cNvPr id="259" name="テキスト ボックス 258"/>
        <xdr:cNvSpPr txBox="1"/>
      </xdr:nvSpPr>
      <xdr:spPr>
        <a:xfrm>
          <a:off x="14909800" y="1472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61807</xdr:rowOff>
    </xdr:from>
    <xdr:to>
      <xdr:col>68</xdr:col>
      <xdr:colOff>152400</xdr:colOff>
      <xdr:row>89</xdr:row>
      <xdr:rowOff>150284</xdr:rowOff>
    </xdr:to>
    <xdr:cxnSp macro="">
      <xdr:nvCxnSpPr>
        <xdr:cNvPr id="260" name="直線コネクタ 259"/>
        <xdr:cNvCxnSpPr/>
      </xdr:nvCxnSpPr>
      <xdr:spPr>
        <a:xfrm flipV="1">
          <a:off x="13512800" y="1532085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16087</xdr:rowOff>
    </xdr:from>
    <xdr:to>
      <xdr:col>68</xdr:col>
      <xdr:colOff>203200</xdr:colOff>
      <xdr:row>87</xdr:row>
      <xdr:rowOff>117687</xdr:rowOff>
    </xdr:to>
    <xdr:sp macro="" textlink="">
      <xdr:nvSpPr>
        <xdr:cNvPr id="261" name="フローチャート: 判断 260"/>
        <xdr:cNvSpPr/>
      </xdr:nvSpPr>
      <xdr:spPr>
        <a:xfrm>
          <a:off x="14351000" y="1493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127864</xdr:rowOff>
    </xdr:from>
    <xdr:ext cx="762000" cy="259045"/>
    <xdr:sp macro="" textlink="">
      <xdr:nvSpPr>
        <xdr:cNvPr id="262" name="テキスト ボックス 261"/>
        <xdr:cNvSpPr txBox="1"/>
      </xdr:nvSpPr>
      <xdr:spPr>
        <a:xfrm>
          <a:off x="14020800" y="1470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3" name="フローチャート: 判断 262"/>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12716</xdr:rowOff>
    </xdr:from>
    <xdr:ext cx="762000" cy="259045"/>
    <xdr:sp macro="" textlink="">
      <xdr:nvSpPr>
        <xdr:cNvPr id="264" name="テキスト ボックス 263"/>
        <xdr:cNvSpPr txBox="1"/>
      </xdr:nvSpPr>
      <xdr:spPr>
        <a:xfrm>
          <a:off x="13131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142239</xdr:rowOff>
    </xdr:from>
    <xdr:to>
      <xdr:col>81</xdr:col>
      <xdr:colOff>95250</xdr:colOff>
      <xdr:row>89</xdr:row>
      <xdr:rowOff>72389</xdr:rowOff>
    </xdr:to>
    <xdr:sp macro="" textlink="">
      <xdr:nvSpPr>
        <xdr:cNvPr id="270" name="楕円 269"/>
        <xdr:cNvSpPr/>
      </xdr:nvSpPr>
      <xdr:spPr>
        <a:xfrm>
          <a:off x="169672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38116</xdr:rowOff>
    </xdr:from>
    <xdr:ext cx="762000" cy="259045"/>
    <xdr:sp macro="" textlink="">
      <xdr:nvSpPr>
        <xdr:cNvPr id="271" name="給与水準   （国との比較）該当値テキスト"/>
        <xdr:cNvSpPr txBox="1"/>
      </xdr:nvSpPr>
      <xdr:spPr>
        <a:xfrm>
          <a:off x="17106900" y="1512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61807</xdr:rowOff>
    </xdr:from>
    <xdr:to>
      <xdr:col>77</xdr:col>
      <xdr:colOff>95250</xdr:colOff>
      <xdr:row>88</xdr:row>
      <xdr:rowOff>163407</xdr:rowOff>
    </xdr:to>
    <xdr:sp macro="" textlink="">
      <xdr:nvSpPr>
        <xdr:cNvPr id="272" name="楕円 271"/>
        <xdr:cNvSpPr/>
      </xdr:nvSpPr>
      <xdr:spPr>
        <a:xfrm>
          <a:off x="16129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148184</xdr:rowOff>
    </xdr:from>
    <xdr:ext cx="736600" cy="259045"/>
    <xdr:sp macro="" textlink="">
      <xdr:nvSpPr>
        <xdr:cNvPr id="273" name="テキスト ボックス 272"/>
        <xdr:cNvSpPr txBox="1"/>
      </xdr:nvSpPr>
      <xdr:spPr>
        <a:xfrm>
          <a:off x="15798800" y="15235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77893</xdr:rowOff>
    </xdr:from>
    <xdr:to>
      <xdr:col>73</xdr:col>
      <xdr:colOff>44450</xdr:colOff>
      <xdr:row>89</xdr:row>
      <xdr:rowOff>8043</xdr:rowOff>
    </xdr:to>
    <xdr:sp macro="" textlink="">
      <xdr:nvSpPr>
        <xdr:cNvPr id="274" name="楕円 273"/>
        <xdr:cNvSpPr/>
      </xdr:nvSpPr>
      <xdr:spPr>
        <a:xfrm>
          <a:off x="15240000" y="1516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164270</xdr:rowOff>
    </xdr:from>
    <xdr:ext cx="762000" cy="259045"/>
    <xdr:sp macro="" textlink="">
      <xdr:nvSpPr>
        <xdr:cNvPr id="275" name="テキスト ボックス 274"/>
        <xdr:cNvSpPr txBox="1"/>
      </xdr:nvSpPr>
      <xdr:spPr>
        <a:xfrm>
          <a:off x="14909800" y="1525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11007</xdr:rowOff>
    </xdr:from>
    <xdr:to>
      <xdr:col>68</xdr:col>
      <xdr:colOff>203200</xdr:colOff>
      <xdr:row>89</xdr:row>
      <xdr:rowOff>112607</xdr:rowOff>
    </xdr:to>
    <xdr:sp macro="" textlink="">
      <xdr:nvSpPr>
        <xdr:cNvPr id="276" name="楕円 275"/>
        <xdr:cNvSpPr/>
      </xdr:nvSpPr>
      <xdr:spPr>
        <a:xfrm>
          <a:off x="14351000" y="1527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97384</xdr:rowOff>
    </xdr:from>
    <xdr:ext cx="762000" cy="259045"/>
    <xdr:sp macro="" textlink="">
      <xdr:nvSpPr>
        <xdr:cNvPr id="277" name="テキスト ボックス 276"/>
        <xdr:cNvSpPr txBox="1"/>
      </xdr:nvSpPr>
      <xdr:spPr>
        <a:xfrm>
          <a:off x="14020800" y="1535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99484</xdr:rowOff>
    </xdr:from>
    <xdr:to>
      <xdr:col>64</xdr:col>
      <xdr:colOff>152400</xdr:colOff>
      <xdr:row>90</xdr:row>
      <xdr:rowOff>29634</xdr:rowOff>
    </xdr:to>
    <xdr:sp macro="" textlink="">
      <xdr:nvSpPr>
        <xdr:cNvPr id="278" name="楕円 277"/>
        <xdr:cNvSpPr/>
      </xdr:nvSpPr>
      <xdr:spPr>
        <a:xfrm>
          <a:off x="13462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14411</xdr:rowOff>
    </xdr:from>
    <xdr:ext cx="762000" cy="259045"/>
    <xdr:sp macro="" textlink="">
      <xdr:nvSpPr>
        <xdr:cNvPr id="279" name="テキスト ボックス 278"/>
        <xdr:cNvSpPr txBox="1"/>
      </xdr:nvSpPr>
      <xdr:spPr>
        <a:xfrm>
          <a:off x="13131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と比較すると２．６人の増で、類似団体の中でも高い数値となっている。これは、退職職員より新規採用職員が多かったためである。今後、住民サービスが低下しない範囲の最小限の職員数で、事務分掌の見直しなどを行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最大の効果が発揮できるよう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な体制を整えることが重要である。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296" name="直線コネクタ 295"/>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297" name="テキスト ボックス 296"/>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298" name="直線コネクタ 297"/>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299" name="テキスト ボックス 298"/>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0" name="直線コネクタ 299"/>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1" name="テキスト ボックス 300"/>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2" name="直線コネクタ 301"/>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3" name="テキスト ボックス 302"/>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4" name="直線コネクタ 30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49771</xdr:rowOff>
    </xdr:from>
    <xdr:to>
      <xdr:col>81</xdr:col>
      <xdr:colOff>44450</xdr:colOff>
      <xdr:row>67</xdr:row>
      <xdr:rowOff>99796</xdr:rowOff>
    </xdr:to>
    <xdr:cxnSp macro="">
      <xdr:nvCxnSpPr>
        <xdr:cNvPr id="306" name="直線コネクタ 305"/>
        <xdr:cNvCxnSpPr/>
      </xdr:nvCxnSpPr>
      <xdr:spPr>
        <a:xfrm flipV="1">
          <a:off x="17018000" y="10336771"/>
          <a:ext cx="0" cy="12501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71873</xdr:rowOff>
    </xdr:from>
    <xdr:ext cx="762000" cy="259045"/>
    <xdr:sp macro="" textlink="">
      <xdr:nvSpPr>
        <xdr:cNvPr id="307" name="定員管理の状況最小値テキスト"/>
        <xdr:cNvSpPr txBox="1"/>
      </xdr:nvSpPr>
      <xdr:spPr>
        <a:xfrm>
          <a:off x="17106900" y="11559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99796</xdr:rowOff>
    </xdr:from>
    <xdr:to>
      <xdr:col>81</xdr:col>
      <xdr:colOff>133350</xdr:colOff>
      <xdr:row>67</xdr:row>
      <xdr:rowOff>99796</xdr:rowOff>
    </xdr:to>
    <xdr:cxnSp macro="">
      <xdr:nvCxnSpPr>
        <xdr:cNvPr id="308" name="直線コネクタ 307"/>
        <xdr:cNvCxnSpPr/>
      </xdr:nvCxnSpPr>
      <xdr:spPr>
        <a:xfrm>
          <a:off x="16929100" y="1158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136148</xdr:rowOff>
    </xdr:from>
    <xdr:ext cx="762000" cy="259045"/>
    <xdr:sp macro="" textlink="">
      <xdr:nvSpPr>
        <xdr:cNvPr id="309" name="定員管理の状況最大値テキスト"/>
        <xdr:cNvSpPr txBox="1"/>
      </xdr:nvSpPr>
      <xdr:spPr>
        <a:xfrm>
          <a:off x="17106900" y="1008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49771</xdr:rowOff>
    </xdr:from>
    <xdr:to>
      <xdr:col>81</xdr:col>
      <xdr:colOff>133350</xdr:colOff>
      <xdr:row>60</xdr:row>
      <xdr:rowOff>49771</xdr:rowOff>
    </xdr:to>
    <xdr:cxnSp macro="">
      <xdr:nvCxnSpPr>
        <xdr:cNvPr id="310" name="直線コネクタ 309"/>
        <xdr:cNvCxnSpPr/>
      </xdr:nvCxnSpPr>
      <xdr:spPr>
        <a:xfrm>
          <a:off x="16929100" y="10336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127216</xdr:rowOff>
    </xdr:from>
    <xdr:to>
      <xdr:col>81</xdr:col>
      <xdr:colOff>44450</xdr:colOff>
      <xdr:row>63</xdr:row>
      <xdr:rowOff>18504</xdr:rowOff>
    </xdr:to>
    <xdr:cxnSp macro="">
      <xdr:nvCxnSpPr>
        <xdr:cNvPr id="311" name="直線コネクタ 310"/>
        <xdr:cNvCxnSpPr/>
      </xdr:nvCxnSpPr>
      <xdr:spPr>
        <a:xfrm>
          <a:off x="16179800" y="10757116"/>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51325</xdr:rowOff>
    </xdr:from>
    <xdr:ext cx="762000" cy="259045"/>
    <xdr:sp macro="" textlink="">
      <xdr:nvSpPr>
        <xdr:cNvPr id="312" name="定員管理の状況平均値テキスト"/>
        <xdr:cNvSpPr txBox="1"/>
      </xdr:nvSpPr>
      <xdr:spPr>
        <a:xfrm>
          <a:off x="17106900" y="10338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34798</xdr:rowOff>
    </xdr:from>
    <xdr:to>
      <xdr:col>81</xdr:col>
      <xdr:colOff>95250</xdr:colOff>
      <xdr:row>61</xdr:row>
      <xdr:rowOff>136398</xdr:rowOff>
    </xdr:to>
    <xdr:sp macro="" textlink="">
      <xdr:nvSpPr>
        <xdr:cNvPr id="313" name="フローチャート: 判断 312"/>
        <xdr:cNvSpPr/>
      </xdr:nvSpPr>
      <xdr:spPr>
        <a:xfrm>
          <a:off x="16967200" y="10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85471</xdr:rowOff>
    </xdr:from>
    <xdr:to>
      <xdr:col>77</xdr:col>
      <xdr:colOff>44450</xdr:colOff>
      <xdr:row>62</xdr:row>
      <xdr:rowOff>127216</xdr:rowOff>
    </xdr:to>
    <xdr:cxnSp macro="">
      <xdr:nvCxnSpPr>
        <xdr:cNvPr id="314" name="直線コネクタ 313"/>
        <xdr:cNvCxnSpPr/>
      </xdr:nvCxnSpPr>
      <xdr:spPr>
        <a:xfrm>
          <a:off x="15290800" y="10715371"/>
          <a:ext cx="889000" cy="4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27077</xdr:rowOff>
    </xdr:from>
    <xdr:to>
      <xdr:col>77</xdr:col>
      <xdr:colOff>95250</xdr:colOff>
      <xdr:row>61</xdr:row>
      <xdr:rowOff>128677</xdr:rowOff>
    </xdr:to>
    <xdr:sp macro="" textlink="">
      <xdr:nvSpPr>
        <xdr:cNvPr id="315" name="フローチャート: 判断 314"/>
        <xdr:cNvSpPr/>
      </xdr:nvSpPr>
      <xdr:spPr>
        <a:xfrm>
          <a:off x="16129000" y="10485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138854</xdr:rowOff>
    </xdr:from>
    <xdr:ext cx="736600" cy="259045"/>
    <xdr:sp macro="" textlink="">
      <xdr:nvSpPr>
        <xdr:cNvPr id="316" name="テキスト ボックス 315"/>
        <xdr:cNvSpPr txBox="1"/>
      </xdr:nvSpPr>
      <xdr:spPr>
        <a:xfrm>
          <a:off x="15798800" y="102544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12598</xdr:rowOff>
    </xdr:from>
    <xdr:to>
      <xdr:col>72</xdr:col>
      <xdr:colOff>203200</xdr:colOff>
      <xdr:row>62</xdr:row>
      <xdr:rowOff>85471</xdr:rowOff>
    </xdr:to>
    <xdr:cxnSp macro="">
      <xdr:nvCxnSpPr>
        <xdr:cNvPr id="317" name="直線コネクタ 316"/>
        <xdr:cNvCxnSpPr/>
      </xdr:nvCxnSpPr>
      <xdr:spPr>
        <a:xfrm>
          <a:off x="14401800" y="10642498"/>
          <a:ext cx="889000" cy="7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17425</xdr:rowOff>
    </xdr:from>
    <xdr:to>
      <xdr:col>73</xdr:col>
      <xdr:colOff>44450</xdr:colOff>
      <xdr:row>61</xdr:row>
      <xdr:rowOff>119025</xdr:rowOff>
    </xdr:to>
    <xdr:sp macro="" textlink="">
      <xdr:nvSpPr>
        <xdr:cNvPr id="318" name="フローチャート: 判断 317"/>
        <xdr:cNvSpPr/>
      </xdr:nvSpPr>
      <xdr:spPr>
        <a:xfrm>
          <a:off x="15240000" y="1047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129202</xdr:rowOff>
    </xdr:from>
    <xdr:ext cx="762000" cy="259045"/>
    <xdr:sp macro="" textlink="">
      <xdr:nvSpPr>
        <xdr:cNvPr id="319" name="テキスト ボックス 318"/>
        <xdr:cNvSpPr txBox="1"/>
      </xdr:nvSpPr>
      <xdr:spPr>
        <a:xfrm>
          <a:off x="14909800" y="1024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5600</xdr:rowOff>
    </xdr:from>
    <xdr:to>
      <xdr:col>68</xdr:col>
      <xdr:colOff>152400</xdr:colOff>
      <xdr:row>62</xdr:row>
      <xdr:rowOff>12598</xdr:rowOff>
    </xdr:to>
    <xdr:cxnSp macro="">
      <xdr:nvCxnSpPr>
        <xdr:cNvPr id="320" name="直線コネクタ 319"/>
        <xdr:cNvCxnSpPr/>
      </xdr:nvCxnSpPr>
      <xdr:spPr>
        <a:xfrm>
          <a:off x="13512800" y="10635500"/>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7289</xdr:rowOff>
    </xdr:from>
    <xdr:to>
      <xdr:col>68</xdr:col>
      <xdr:colOff>203200</xdr:colOff>
      <xdr:row>61</xdr:row>
      <xdr:rowOff>108889</xdr:rowOff>
    </xdr:to>
    <xdr:sp macro="" textlink="">
      <xdr:nvSpPr>
        <xdr:cNvPr id="321" name="フローチャート: 判断 320"/>
        <xdr:cNvSpPr/>
      </xdr:nvSpPr>
      <xdr:spPr>
        <a:xfrm>
          <a:off x="14351000" y="1046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119066</xdr:rowOff>
    </xdr:from>
    <xdr:ext cx="762000" cy="259045"/>
    <xdr:sp macro="" textlink="">
      <xdr:nvSpPr>
        <xdr:cNvPr id="322" name="テキスト ボックス 321"/>
        <xdr:cNvSpPr txBox="1"/>
      </xdr:nvSpPr>
      <xdr:spPr>
        <a:xfrm>
          <a:off x="14020800" y="1023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73647</xdr:rowOff>
    </xdr:from>
    <xdr:to>
      <xdr:col>64</xdr:col>
      <xdr:colOff>152400</xdr:colOff>
      <xdr:row>62</xdr:row>
      <xdr:rowOff>3797</xdr:rowOff>
    </xdr:to>
    <xdr:sp macro="" textlink="">
      <xdr:nvSpPr>
        <xdr:cNvPr id="323" name="フローチャート: 判断 322"/>
        <xdr:cNvSpPr/>
      </xdr:nvSpPr>
      <xdr:spPr>
        <a:xfrm>
          <a:off x="13462000" y="10532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13974</xdr:rowOff>
    </xdr:from>
    <xdr:ext cx="762000" cy="259045"/>
    <xdr:sp macro="" textlink="">
      <xdr:nvSpPr>
        <xdr:cNvPr id="324" name="テキスト ボックス 323"/>
        <xdr:cNvSpPr txBox="1"/>
      </xdr:nvSpPr>
      <xdr:spPr>
        <a:xfrm>
          <a:off x="13131800" y="1030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5" name="テキスト ボックス 32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6" name="テキスト ボックス 32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7" name="テキスト ボックス 32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8" name="テキスト ボックス 32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9" name="テキスト ボックス 32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139154</xdr:rowOff>
    </xdr:from>
    <xdr:to>
      <xdr:col>81</xdr:col>
      <xdr:colOff>95250</xdr:colOff>
      <xdr:row>63</xdr:row>
      <xdr:rowOff>69304</xdr:rowOff>
    </xdr:to>
    <xdr:sp macro="" textlink="">
      <xdr:nvSpPr>
        <xdr:cNvPr id="330" name="楕円 329"/>
        <xdr:cNvSpPr/>
      </xdr:nvSpPr>
      <xdr:spPr>
        <a:xfrm>
          <a:off x="16967200" y="107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111231</xdr:rowOff>
    </xdr:from>
    <xdr:ext cx="762000" cy="259045"/>
    <xdr:sp macro="" textlink="">
      <xdr:nvSpPr>
        <xdr:cNvPr id="331" name="定員管理の状況該当値テキスト"/>
        <xdr:cNvSpPr txBox="1"/>
      </xdr:nvSpPr>
      <xdr:spPr>
        <a:xfrm>
          <a:off x="17106900" y="1074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76416</xdr:rowOff>
    </xdr:from>
    <xdr:to>
      <xdr:col>77</xdr:col>
      <xdr:colOff>95250</xdr:colOff>
      <xdr:row>63</xdr:row>
      <xdr:rowOff>6566</xdr:rowOff>
    </xdr:to>
    <xdr:sp macro="" textlink="">
      <xdr:nvSpPr>
        <xdr:cNvPr id="332" name="楕円 331"/>
        <xdr:cNvSpPr/>
      </xdr:nvSpPr>
      <xdr:spPr>
        <a:xfrm>
          <a:off x="16129000" y="1070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162793</xdr:rowOff>
    </xdr:from>
    <xdr:ext cx="736600" cy="259045"/>
    <xdr:sp macro="" textlink="">
      <xdr:nvSpPr>
        <xdr:cNvPr id="333" name="テキスト ボックス 332"/>
        <xdr:cNvSpPr txBox="1"/>
      </xdr:nvSpPr>
      <xdr:spPr>
        <a:xfrm>
          <a:off x="15798800" y="10792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34671</xdr:rowOff>
    </xdr:from>
    <xdr:to>
      <xdr:col>73</xdr:col>
      <xdr:colOff>44450</xdr:colOff>
      <xdr:row>62</xdr:row>
      <xdr:rowOff>136271</xdr:rowOff>
    </xdr:to>
    <xdr:sp macro="" textlink="">
      <xdr:nvSpPr>
        <xdr:cNvPr id="334" name="楕円 333"/>
        <xdr:cNvSpPr/>
      </xdr:nvSpPr>
      <xdr:spPr>
        <a:xfrm>
          <a:off x="15240000" y="1066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121048</xdr:rowOff>
    </xdr:from>
    <xdr:ext cx="762000" cy="259045"/>
    <xdr:sp macro="" textlink="">
      <xdr:nvSpPr>
        <xdr:cNvPr id="335" name="テキスト ボックス 334"/>
        <xdr:cNvSpPr txBox="1"/>
      </xdr:nvSpPr>
      <xdr:spPr>
        <a:xfrm>
          <a:off x="14909800" y="10750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133248</xdr:rowOff>
    </xdr:from>
    <xdr:to>
      <xdr:col>68</xdr:col>
      <xdr:colOff>203200</xdr:colOff>
      <xdr:row>62</xdr:row>
      <xdr:rowOff>63398</xdr:rowOff>
    </xdr:to>
    <xdr:sp macro="" textlink="">
      <xdr:nvSpPr>
        <xdr:cNvPr id="336" name="楕円 335"/>
        <xdr:cNvSpPr/>
      </xdr:nvSpPr>
      <xdr:spPr>
        <a:xfrm>
          <a:off x="14351000" y="105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48175</xdr:rowOff>
    </xdr:from>
    <xdr:ext cx="762000" cy="259045"/>
    <xdr:sp macro="" textlink="">
      <xdr:nvSpPr>
        <xdr:cNvPr id="337" name="テキスト ボックス 336"/>
        <xdr:cNvSpPr txBox="1"/>
      </xdr:nvSpPr>
      <xdr:spPr>
        <a:xfrm>
          <a:off x="14020800" y="10678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126250</xdr:rowOff>
    </xdr:from>
    <xdr:to>
      <xdr:col>64</xdr:col>
      <xdr:colOff>152400</xdr:colOff>
      <xdr:row>62</xdr:row>
      <xdr:rowOff>56400</xdr:rowOff>
    </xdr:to>
    <xdr:sp macro="" textlink="">
      <xdr:nvSpPr>
        <xdr:cNvPr id="338" name="楕円 337"/>
        <xdr:cNvSpPr/>
      </xdr:nvSpPr>
      <xdr:spPr>
        <a:xfrm>
          <a:off x="13462000" y="105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41177</xdr:rowOff>
    </xdr:from>
    <xdr:ext cx="762000" cy="259045"/>
    <xdr:sp macro="" textlink="">
      <xdr:nvSpPr>
        <xdr:cNvPr id="339" name="テキスト ボックス 338"/>
        <xdr:cNvSpPr txBox="1"/>
      </xdr:nvSpPr>
      <xdr:spPr>
        <a:xfrm>
          <a:off x="13131800" y="1067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0" name="正方形/長方形 33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1" name="テキスト ボックス 34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2" name="テキスト ボックス 34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3" name="正方形/長方形 34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4" name="正方形/長方形 34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5" name="正方形/長方形 34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6" name="正方形/長方形 34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7" name="正方形/長方形 34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8" name="正方形/長方形 34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9" name="正方形/長方形 34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0" name="正方形/長方形 34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1" name="正方形/長方形 35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2" name="テキスト ボックス 35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も０．４％増加し、４．５％となった。重点事業（ハード）など実質公債費率の増加要因となるため、注意していく必要がある。類似団体よりも下回っているが、楽観視することなく今後さらに健全化するよう努めていきたい。</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3" name="テキスト ボックス 35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4" name="直線コネクタ 35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5" name="テキスト ボックス 35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6" name="直線コネクタ 355"/>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7" name="テキスト ボックス 356"/>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58" name="直線コネクタ 357"/>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59" name="テキスト ボックス 358"/>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0" name="直線コネクタ 359"/>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1" name="テキスト ボックス 360"/>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2" name="直線コネクタ 361"/>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3" name="テキスト ボックス 362"/>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4" name="直線コネクタ 363"/>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5" name="直線コネクタ 36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44</xdr:row>
      <xdr:rowOff>132927</xdr:rowOff>
    </xdr:to>
    <xdr:cxnSp macro="">
      <xdr:nvCxnSpPr>
        <xdr:cNvPr id="367" name="直線コネクタ 366"/>
        <xdr:cNvCxnSpPr/>
      </xdr:nvCxnSpPr>
      <xdr:spPr>
        <a:xfrm flipV="1">
          <a:off x="17018000" y="6341533"/>
          <a:ext cx="0" cy="13351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105004</xdr:rowOff>
    </xdr:from>
    <xdr:ext cx="762000" cy="259045"/>
    <xdr:sp macro="" textlink="">
      <xdr:nvSpPr>
        <xdr:cNvPr id="368" name="公債費負担の状況最小値テキスト"/>
        <xdr:cNvSpPr txBox="1"/>
      </xdr:nvSpPr>
      <xdr:spPr>
        <a:xfrm>
          <a:off x="17106900" y="764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132927</xdr:rowOff>
    </xdr:from>
    <xdr:to>
      <xdr:col>81</xdr:col>
      <xdr:colOff>133350</xdr:colOff>
      <xdr:row>44</xdr:row>
      <xdr:rowOff>132927</xdr:rowOff>
    </xdr:to>
    <xdr:cxnSp macro="">
      <xdr:nvCxnSpPr>
        <xdr:cNvPr id="369" name="直線コネクタ 368"/>
        <xdr:cNvCxnSpPr/>
      </xdr:nvCxnSpPr>
      <xdr:spPr>
        <a:xfrm>
          <a:off x="16929100" y="767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0" name="公債費負担の状況最大値テキスト"/>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71" name="直線コネクタ 370"/>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54610</xdr:rowOff>
    </xdr:from>
    <xdr:to>
      <xdr:col>81</xdr:col>
      <xdr:colOff>44450</xdr:colOff>
      <xdr:row>40</xdr:row>
      <xdr:rowOff>86783</xdr:rowOff>
    </xdr:to>
    <xdr:cxnSp macro="">
      <xdr:nvCxnSpPr>
        <xdr:cNvPr id="372" name="直線コネクタ 371"/>
        <xdr:cNvCxnSpPr/>
      </xdr:nvCxnSpPr>
      <xdr:spPr>
        <a:xfrm>
          <a:off x="16179800" y="6912610"/>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3" name="公債費負担の状況平均値テキスト"/>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4" name="フローチャート: 判断 373"/>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14394</xdr:rowOff>
    </xdr:from>
    <xdr:to>
      <xdr:col>77</xdr:col>
      <xdr:colOff>44450</xdr:colOff>
      <xdr:row>40</xdr:row>
      <xdr:rowOff>54610</xdr:rowOff>
    </xdr:to>
    <xdr:cxnSp macro="">
      <xdr:nvCxnSpPr>
        <xdr:cNvPr id="375" name="直線コネクタ 374"/>
        <xdr:cNvCxnSpPr/>
      </xdr:nvCxnSpPr>
      <xdr:spPr>
        <a:xfrm>
          <a:off x="15290800" y="68723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100330</xdr:rowOff>
    </xdr:from>
    <xdr:to>
      <xdr:col>77</xdr:col>
      <xdr:colOff>95250</xdr:colOff>
      <xdr:row>41</xdr:row>
      <xdr:rowOff>30480</xdr:rowOff>
    </xdr:to>
    <xdr:sp macro="" textlink="">
      <xdr:nvSpPr>
        <xdr:cNvPr id="376" name="フローチャート: 判断 375"/>
        <xdr:cNvSpPr/>
      </xdr:nvSpPr>
      <xdr:spPr>
        <a:xfrm>
          <a:off x="161290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15257</xdr:rowOff>
    </xdr:from>
    <xdr:ext cx="736600" cy="259045"/>
    <xdr:sp macro="" textlink="">
      <xdr:nvSpPr>
        <xdr:cNvPr id="377" name="テキスト ボックス 376"/>
        <xdr:cNvSpPr txBox="1"/>
      </xdr:nvSpPr>
      <xdr:spPr>
        <a:xfrm>
          <a:off x="15798800" y="704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153670</xdr:rowOff>
    </xdr:from>
    <xdr:to>
      <xdr:col>72</xdr:col>
      <xdr:colOff>203200</xdr:colOff>
      <xdr:row>40</xdr:row>
      <xdr:rowOff>14394</xdr:rowOff>
    </xdr:to>
    <xdr:cxnSp macro="">
      <xdr:nvCxnSpPr>
        <xdr:cNvPr id="378" name="直線コネクタ 377"/>
        <xdr:cNvCxnSpPr/>
      </xdr:nvCxnSpPr>
      <xdr:spPr>
        <a:xfrm>
          <a:off x="14401800" y="68402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79" name="フローチャート: 判断 378"/>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0" name="テキスト ボックス 379"/>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153670</xdr:rowOff>
    </xdr:to>
    <xdr:cxnSp macro="">
      <xdr:nvCxnSpPr>
        <xdr:cNvPr id="381" name="直線コネクタ 380"/>
        <xdr:cNvCxnSpPr/>
      </xdr:nvCxnSpPr>
      <xdr:spPr>
        <a:xfrm>
          <a:off x="13512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82" name="フローチャート: 判断 381"/>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83" name="テキスト ボックス 382"/>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84" name="フローチャート: 判断 383"/>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85" name="テキスト ボックス 384"/>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6" name="テキスト ボックス 38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7" name="テキスト ボックス 38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8" name="テキスト ボックス 38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9" name="テキスト ボックス 38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0" name="テキスト ボックス 38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91" name="楕円 390"/>
        <xdr:cNvSpPr/>
      </xdr:nvSpPr>
      <xdr:spPr>
        <a:xfrm>
          <a:off x="16967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52510</xdr:rowOff>
    </xdr:from>
    <xdr:ext cx="762000" cy="259045"/>
    <xdr:sp macro="" textlink="">
      <xdr:nvSpPr>
        <xdr:cNvPr id="392" name="公債費負担の状況該当値テキスト"/>
        <xdr:cNvSpPr txBox="1"/>
      </xdr:nvSpPr>
      <xdr:spPr>
        <a:xfrm>
          <a:off x="17106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3810</xdr:rowOff>
    </xdr:from>
    <xdr:to>
      <xdr:col>77</xdr:col>
      <xdr:colOff>95250</xdr:colOff>
      <xdr:row>40</xdr:row>
      <xdr:rowOff>105410</xdr:rowOff>
    </xdr:to>
    <xdr:sp macro="" textlink="">
      <xdr:nvSpPr>
        <xdr:cNvPr id="393" name="楕円 392"/>
        <xdr:cNvSpPr/>
      </xdr:nvSpPr>
      <xdr:spPr>
        <a:xfrm>
          <a:off x="16129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115587</xdr:rowOff>
    </xdr:from>
    <xdr:ext cx="736600" cy="259045"/>
    <xdr:sp macro="" textlink="">
      <xdr:nvSpPr>
        <xdr:cNvPr id="394" name="テキスト ボックス 393"/>
        <xdr:cNvSpPr txBox="1"/>
      </xdr:nvSpPr>
      <xdr:spPr>
        <a:xfrm>
          <a:off x="1579880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135044</xdr:rowOff>
    </xdr:from>
    <xdr:to>
      <xdr:col>73</xdr:col>
      <xdr:colOff>44450</xdr:colOff>
      <xdr:row>40</xdr:row>
      <xdr:rowOff>65194</xdr:rowOff>
    </xdr:to>
    <xdr:sp macro="" textlink="">
      <xdr:nvSpPr>
        <xdr:cNvPr id="395" name="楕円 394"/>
        <xdr:cNvSpPr/>
      </xdr:nvSpPr>
      <xdr:spPr>
        <a:xfrm>
          <a:off x="15240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75371</xdr:rowOff>
    </xdr:from>
    <xdr:ext cx="762000" cy="259045"/>
    <xdr:sp macro="" textlink="">
      <xdr:nvSpPr>
        <xdr:cNvPr id="396" name="テキスト ボックス 395"/>
        <xdr:cNvSpPr txBox="1"/>
      </xdr:nvSpPr>
      <xdr:spPr>
        <a:xfrm>
          <a:off x="14909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102870</xdr:rowOff>
    </xdr:from>
    <xdr:to>
      <xdr:col>68</xdr:col>
      <xdr:colOff>203200</xdr:colOff>
      <xdr:row>40</xdr:row>
      <xdr:rowOff>33020</xdr:rowOff>
    </xdr:to>
    <xdr:sp macro="" textlink="">
      <xdr:nvSpPr>
        <xdr:cNvPr id="397" name="楕円 396"/>
        <xdr:cNvSpPr/>
      </xdr:nvSpPr>
      <xdr:spPr>
        <a:xfrm>
          <a:off x="14351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43197</xdr:rowOff>
    </xdr:from>
    <xdr:ext cx="762000" cy="259045"/>
    <xdr:sp macro="" textlink="">
      <xdr:nvSpPr>
        <xdr:cNvPr id="398" name="テキスト ボックス 397"/>
        <xdr:cNvSpPr txBox="1"/>
      </xdr:nvSpPr>
      <xdr:spPr>
        <a:xfrm>
          <a:off x="14020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399" name="楕円 398"/>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00" name="テキスト ボックス 399"/>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1" name="正方形/長方形 40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2" name="テキスト ボックス 40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3" name="テキスト ボックス 40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4" name="正方形/長方形 40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5" name="正方形/長方形 40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6" name="正方形/長方形 40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7" name="正方形/長方形 40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8" name="正方形/長方形 40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9" name="正方形/長方形 40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0" name="正方形/長方形 40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1" name="正方形/長方形 41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2" name="正方形/長方形 41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3" name="テキスト ボックス 41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将来負担額よりも充当可能財源が大きいため比率はなかった。今後も分母となる標準財政規模の減少や重点事業による起債の発行などに留意する必要がある。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4" name="テキスト ボックス 41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5" name="直線コネクタ 41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6" name="テキスト ボックス 41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7" name="直線コネクタ 41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18" name="テキスト ボックス 41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19" name="直線コネクタ 41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0" name="テキスト ボックス 41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1" name="直線コネクタ 42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2" name="テキスト ボックス 42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3" name="直線コネクタ 42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4" name="テキスト ボックス 42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5" name="直線コネクタ 42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6" name="テキスト ボックス 42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7" name="直線コネクタ 42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23777</xdr:rowOff>
    </xdr:to>
    <xdr:cxnSp macro="">
      <xdr:nvCxnSpPr>
        <xdr:cNvPr id="429" name="直線コネクタ 428"/>
        <xdr:cNvCxnSpPr/>
      </xdr:nvCxnSpPr>
      <xdr:spPr>
        <a:xfrm flipV="1">
          <a:off x="17018000" y="2370667"/>
          <a:ext cx="0" cy="14250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167304</xdr:rowOff>
    </xdr:from>
    <xdr:ext cx="762000" cy="259045"/>
    <xdr:sp macro="" textlink="">
      <xdr:nvSpPr>
        <xdr:cNvPr id="430" name="将来負担の状況最小値テキスト"/>
        <xdr:cNvSpPr txBox="1"/>
      </xdr:nvSpPr>
      <xdr:spPr>
        <a:xfrm>
          <a:off x="17106900" y="376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23777</xdr:rowOff>
    </xdr:from>
    <xdr:to>
      <xdr:col>81</xdr:col>
      <xdr:colOff>133350</xdr:colOff>
      <xdr:row>22</xdr:row>
      <xdr:rowOff>23777</xdr:rowOff>
    </xdr:to>
    <xdr:cxnSp macro="">
      <xdr:nvCxnSpPr>
        <xdr:cNvPr id="431" name="直線コネクタ 430"/>
        <xdr:cNvCxnSpPr/>
      </xdr:nvCxnSpPr>
      <xdr:spPr>
        <a:xfrm>
          <a:off x="16929100" y="379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2"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3" name="直線コネクタ 43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4"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5" name="フローチャート: 判断 43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6" name="フローチャート: 判断 435"/>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7" name="テキスト ボックス 436"/>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38" name="フローチャート: 判断 437"/>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39" name="テキスト ボックス 438"/>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0" name="フローチャート: 判断 439"/>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1" name="テキスト ボックス 440"/>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2" name="フローチャート: 判断 441"/>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3" name="テキスト ボックス 442"/>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4" name="テキスト ボックス 44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5" name="テキスト ボックス 44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6" name="テキスト ボックス 44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7" name="テキスト ボックス 44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8" name="テキスト ボックス 44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ほぼ前年度並みの数値となった。今後も、定員管理計画に基づいた職員数を維持し、住民サービスに支障をきたさない範囲で人件費の抑制に努める。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5080</xdr:rowOff>
    </xdr:to>
    <xdr:cxnSp macro="">
      <xdr:nvCxnSpPr>
        <xdr:cNvPr id="61" name="直線コネクタ 60"/>
        <xdr:cNvCxnSpPr/>
      </xdr:nvCxnSpPr>
      <xdr:spPr>
        <a:xfrm flipV="1">
          <a:off x="4826000" y="572770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148607</xdr:rowOff>
    </xdr:from>
    <xdr:ext cx="762000" cy="259045"/>
    <xdr:sp macro="" textlink="">
      <xdr:nvSpPr>
        <xdr:cNvPr id="62" name="人件費最小値テキスト"/>
        <xdr:cNvSpPr txBox="1"/>
      </xdr:nvSpPr>
      <xdr:spPr>
        <a:xfrm>
          <a:off x="4914900" y="700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5080</xdr:rowOff>
    </xdr:from>
    <xdr:to>
      <xdr:col>24</xdr:col>
      <xdr:colOff>114300</xdr:colOff>
      <xdr:row>41</xdr:row>
      <xdr:rowOff>5080</xdr:rowOff>
    </xdr:to>
    <xdr:cxnSp macro="">
      <xdr:nvCxnSpPr>
        <xdr:cNvPr id="63" name="直線コネクタ 62"/>
        <xdr:cNvCxnSpPr/>
      </xdr:nvCxnSpPr>
      <xdr:spPr>
        <a:xfrm>
          <a:off x="4737100" y="703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4" name="人件費最大値テキスト"/>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5" name="直線コネクタ 64"/>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146050</xdr:rowOff>
    </xdr:from>
    <xdr:to>
      <xdr:col>24</xdr:col>
      <xdr:colOff>25400</xdr:colOff>
      <xdr:row>35</xdr:row>
      <xdr:rowOff>149860</xdr:rowOff>
    </xdr:to>
    <xdr:cxnSp macro="">
      <xdr:nvCxnSpPr>
        <xdr:cNvPr id="66" name="直線コネクタ 65"/>
        <xdr:cNvCxnSpPr/>
      </xdr:nvCxnSpPr>
      <xdr:spPr>
        <a:xfrm flipV="1">
          <a:off x="3987800" y="61468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86377</xdr:rowOff>
    </xdr:from>
    <xdr:ext cx="762000" cy="259045"/>
    <xdr:sp macro="" textlink="">
      <xdr:nvSpPr>
        <xdr:cNvPr id="67" name="人件費平均値テキスト"/>
        <xdr:cNvSpPr txBox="1"/>
      </xdr:nvSpPr>
      <xdr:spPr>
        <a:xfrm>
          <a:off x="4914900" y="6087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114300</xdr:rowOff>
    </xdr:from>
    <xdr:to>
      <xdr:col>24</xdr:col>
      <xdr:colOff>76200</xdr:colOff>
      <xdr:row>36</xdr:row>
      <xdr:rowOff>44450</xdr:rowOff>
    </xdr:to>
    <xdr:sp macro="" textlink="">
      <xdr:nvSpPr>
        <xdr:cNvPr id="68" name="フローチャート: 判断 67"/>
        <xdr:cNvSpPr/>
      </xdr:nvSpPr>
      <xdr:spPr>
        <a:xfrm>
          <a:off x="47752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96520</xdr:rowOff>
    </xdr:from>
    <xdr:to>
      <xdr:col>19</xdr:col>
      <xdr:colOff>187325</xdr:colOff>
      <xdr:row>35</xdr:row>
      <xdr:rowOff>149860</xdr:rowOff>
    </xdr:to>
    <xdr:cxnSp macro="">
      <xdr:nvCxnSpPr>
        <xdr:cNvPr id="69" name="直線コネクタ 68"/>
        <xdr:cNvCxnSpPr/>
      </xdr:nvCxnSpPr>
      <xdr:spPr>
        <a:xfrm>
          <a:off x="3098800" y="60972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118110</xdr:rowOff>
    </xdr:from>
    <xdr:to>
      <xdr:col>20</xdr:col>
      <xdr:colOff>38100</xdr:colOff>
      <xdr:row>36</xdr:row>
      <xdr:rowOff>48260</xdr:rowOff>
    </xdr:to>
    <xdr:sp macro="" textlink="">
      <xdr:nvSpPr>
        <xdr:cNvPr id="70" name="フローチャート: 判断 69"/>
        <xdr:cNvSpPr/>
      </xdr:nvSpPr>
      <xdr:spPr>
        <a:xfrm>
          <a:off x="3937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33037</xdr:rowOff>
    </xdr:from>
    <xdr:ext cx="736600" cy="259045"/>
    <xdr:sp macro="" textlink="">
      <xdr:nvSpPr>
        <xdr:cNvPr id="71" name="テキスト ボックス 70"/>
        <xdr:cNvSpPr txBox="1"/>
      </xdr:nvSpPr>
      <xdr:spPr>
        <a:xfrm>
          <a:off x="3606800" y="620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96520</xdr:rowOff>
    </xdr:from>
    <xdr:to>
      <xdr:col>15</xdr:col>
      <xdr:colOff>98425</xdr:colOff>
      <xdr:row>36</xdr:row>
      <xdr:rowOff>1270</xdr:rowOff>
    </xdr:to>
    <xdr:cxnSp macro="">
      <xdr:nvCxnSpPr>
        <xdr:cNvPr id="72" name="直線コネクタ 71"/>
        <xdr:cNvCxnSpPr/>
      </xdr:nvCxnSpPr>
      <xdr:spPr>
        <a:xfrm flipV="1">
          <a:off x="2209800" y="60972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106680</xdr:rowOff>
    </xdr:from>
    <xdr:to>
      <xdr:col>15</xdr:col>
      <xdr:colOff>149225</xdr:colOff>
      <xdr:row>36</xdr:row>
      <xdr:rowOff>36830</xdr:rowOff>
    </xdr:to>
    <xdr:sp macro="" textlink="">
      <xdr:nvSpPr>
        <xdr:cNvPr id="73" name="フローチャート: 判断 72"/>
        <xdr:cNvSpPr/>
      </xdr:nvSpPr>
      <xdr:spPr>
        <a:xfrm>
          <a:off x="3048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21607</xdr:rowOff>
    </xdr:from>
    <xdr:ext cx="762000" cy="259045"/>
    <xdr:sp macro="" textlink="">
      <xdr:nvSpPr>
        <xdr:cNvPr id="74" name="テキスト ボックス 73"/>
        <xdr:cNvSpPr txBox="1"/>
      </xdr:nvSpPr>
      <xdr:spPr>
        <a:xfrm>
          <a:off x="2717800" y="619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36</xdr:row>
      <xdr:rowOff>1270</xdr:rowOff>
    </xdr:to>
    <xdr:cxnSp macro="">
      <xdr:nvCxnSpPr>
        <xdr:cNvPr id="75" name="直線コネクタ 74"/>
        <xdr:cNvCxnSpPr/>
      </xdr:nvCxnSpPr>
      <xdr:spPr>
        <a:xfrm>
          <a:off x="1320800" y="61468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110490</xdr:rowOff>
    </xdr:from>
    <xdr:to>
      <xdr:col>11</xdr:col>
      <xdr:colOff>60325</xdr:colOff>
      <xdr:row>36</xdr:row>
      <xdr:rowOff>40640</xdr:rowOff>
    </xdr:to>
    <xdr:sp macro="" textlink="">
      <xdr:nvSpPr>
        <xdr:cNvPr id="76" name="フローチャート: 判断 75"/>
        <xdr:cNvSpPr/>
      </xdr:nvSpPr>
      <xdr:spPr>
        <a:xfrm>
          <a:off x="2159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50817</xdr:rowOff>
    </xdr:from>
    <xdr:ext cx="762000" cy="259045"/>
    <xdr:sp macro="" textlink="">
      <xdr:nvSpPr>
        <xdr:cNvPr id="77" name="テキスト ボックス 76"/>
        <xdr:cNvSpPr txBox="1"/>
      </xdr:nvSpPr>
      <xdr:spPr>
        <a:xfrm>
          <a:off x="1828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99060</xdr:rowOff>
    </xdr:from>
    <xdr:to>
      <xdr:col>6</xdr:col>
      <xdr:colOff>171450</xdr:colOff>
      <xdr:row>36</xdr:row>
      <xdr:rowOff>29210</xdr:rowOff>
    </xdr:to>
    <xdr:sp macro="" textlink="">
      <xdr:nvSpPr>
        <xdr:cNvPr id="78" name="フローチャート: 判断 77"/>
        <xdr:cNvSpPr/>
      </xdr:nvSpPr>
      <xdr:spPr>
        <a:xfrm>
          <a:off x="1270000" y="609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13987</xdr:rowOff>
    </xdr:from>
    <xdr:ext cx="762000" cy="259045"/>
    <xdr:sp macro="" textlink="">
      <xdr:nvSpPr>
        <xdr:cNvPr id="79" name="テキスト ボックス 78"/>
        <xdr:cNvSpPr txBox="1"/>
      </xdr:nvSpPr>
      <xdr:spPr>
        <a:xfrm>
          <a:off x="939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99060</xdr:rowOff>
    </xdr:from>
    <xdr:to>
      <xdr:col>20</xdr:col>
      <xdr:colOff>38100</xdr:colOff>
      <xdr:row>36</xdr:row>
      <xdr:rowOff>29210</xdr:rowOff>
    </xdr:to>
    <xdr:sp macro="" textlink="">
      <xdr:nvSpPr>
        <xdr:cNvPr id="87" name="楕円 86"/>
        <xdr:cNvSpPr/>
      </xdr:nvSpPr>
      <xdr:spPr>
        <a:xfrm>
          <a:off x="3937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39387</xdr:rowOff>
    </xdr:from>
    <xdr:ext cx="736600" cy="259045"/>
    <xdr:sp macro="" textlink="">
      <xdr:nvSpPr>
        <xdr:cNvPr id="88" name="テキスト ボックス 87"/>
        <xdr:cNvSpPr txBox="1"/>
      </xdr:nvSpPr>
      <xdr:spPr>
        <a:xfrm>
          <a:off x="3606800" y="5868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45720</xdr:rowOff>
    </xdr:from>
    <xdr:to>
      <xdr:col>15</xdr:col>
      <xdr:colOff>149225</xdr:colOff>
      <xdr:row>35</xdr:row>
      <xdr:rowOff>147320</xdr:rowOff>
    </xdr:to>
    <xdr:sp macro="" textlink="">
      <xdr:nvSpPr>
        <xdr:cNvPr id="89" name="楕円 88"/>
        <xdr:cNvSpPr/>
      </xdr:nvSpPr>
      <xdr:spPr>
        <a:xfrm>
          <a:off x="30480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157497</xdr:rowOff>
    </xdr:from>
    <xdr:ext cx="762000" cy="259045"/>
    <xdr:sp macro="" textlink="">
      <xdr:nvSpPr>
        <xdr:cNvPr id="90" name="テキスト ボックス 89"/>
        <xdr:cNvSpPr txBox="1"/>
      </xdr:nvSpPr>
      <xdr:spPr>
        <a:xfrm>
          <a:off x="2717800" y="581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121920</xdr:rowOff>
    </xdr:from>
    <xdr:to>
      <xdr:col>11</xdr:col>
      <xdr:colOff>60325</xdr:colOff>
      <xdr:row>36</xdr:row>
      <xdr:rowOff>52070</xdr:rowOff>
    </xdr:to>
    <xdr:sp macro="" textlink="">
      <xdr:nvSpPr>
        <xdr:cNvPr id="91" name="楕円 90"/>
        <xdr:cNvSpPr/>
      </xdr:nvSpPr>
      <xdr:spPr>
        <a:xfrm>
          <a:off x="2159000" y="612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36847</xdr:rowOff>
    </xdr:from>
    <xdr:ext cx="762000" cy="259045"/>
    <xdr:sp macro="" textlink="">
      <xdr:nvSpPr>
        <xdr:cNvPr id="92" name="テキスト ボックス 91"/>
        <xdr:cNvSpPr txBox="1"/>
      </xdr:nvSpPr>
      <xdr:spPr>
        <a:xfrm>
          <a:off x="1828800" y="620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前年と比較し１．４％減となった。これは、平成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県立高校学生寮のリース料の支払いが終了したことが一番の要因と考えられる。ただし、近年保有する施設の老朽化が進み、修繕料が増加しているため、公共施設管理計画に基づき、今後は施設の必要性や計画的な修繕を実施し、数値の改善を行う必要が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163576</xdr:rowOff>
    </xdr:from>
    <xdr:to>
      <xdr:col>82</xdr:col>
      <xdr:colOff>107950</xdr:colOff>
      <xdr:row>21</xdr:row>
      <xdr:rowOff>88138</xdr:rowOff>
    </xdr:to>
    <xdr:cxnSp macro="">
      <xdr:nvCxnSpPr>
        <xdr:cNvPr id="119" name="直線コネクタ 118"/>
        <xdr:cNvCxnSpPr/>
      </xdr:nvCxnSpPr>
      <xdr:spPr>
        <a:xfrm flipV="1">
          <a:off x="16510000" y="2563876"/>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78503</xdr:rowOff>
    </xdr:from>
    <xdr:ext cx="762000" cy="259045"/>
    <xdr:sp macro="" textlink="">
      <xdr:nvSpPr>
        <xdr:cNvPr id="122" name="物件費最大値テキスト"/>
        <xdr:cNvSpPr txBox="1"/>
      </xdr:nvSpPr>
      <xdr:spPr>
        <a:xfrm>
          <a:off x="16598900" y="230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163576</xdr:rowOff>
    </xdr:from>
    <xdr:to>
      <xdr:col>82</xdr:col>
      <xdr:colOff>196850</xdr:colOff>
      <xdr:row>14</xdr:row>
      <xdr:rowOff>163576</xdr:rowOff>
    </xdr:to>
    <xdr:cxnSp macro="">
      <xdr:nvCxnSpPr>
        <xdr:cNvPr id="123" name="直線コネクタ 122"/>
        <xdr:cNvCxnSpPr/>
      </xdr:nvCxnSpPr>
      <xdr:spPr>
        <a:xfrm>
          <a:off x="16421100" y="256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17</xdr:row>
      <xdr:rowOff>60706</xdr:rowOff>
    </xdr:to>
    <xdr:cxnSp macro="">
      <xdr:nvCxnSpPr>
        <xdr:cNvPr id="124" name="直線コネクタ 123"/>
        <xdr:cNvCxnSpPr/>
      </xdr:nvCxnSpPr>
      <xdr:spPr>
        <a:xfrm flipV="1">
          <a:off x="15671800" y="2911348"/>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36847</xdr:rowOff>
    </xdr:from>
    <xdr:ext cx="762000" cy="259045"/>
    <xdr:sp macro="" textlink="">
      <xdr:nvSpPr>
        <xdr:cNvPr id="125" name="物件費平均値テキスト"/>
        <xdr:cNvSpPr txBox="1"/>
      </xdr:nvSpPr>
      <xdr:spPr>
        <a:xfrm>
          <a:off x="16598900" y="295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6" name="フローチャート: 判断 125"/>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104140</xdr:rowOff>
    </xdr:from>
    <xdr:to>
      <xdr:col>78</xdr:col>
      <xdr:colOff>69850</xdr:colOff>
      <xdr:row>17</xdr:row>
      <xdr:rowOff>60706</xdr:rowOff>
    </xdr:to>
    <xdr:cxnSp macro="">
      <xdr:nvCxnSpPr>
        <xdr:cNvPr id="127" name="直線コネクタ 126"/>
        <xdr:cNvCxnSpPr/>
      </xdr:nvCxnSpPr>
      <xdr:spPr>
        <a:xfrm>
          <a:off x="14782800" y="284734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73914</xdr:rowOff>
    </xdr:from>
    <xdr:to>
      <xdr:col>78</xdr:col>
      <xdr:colOff>120650</xdr:colOff>
      <xdr:row>18</xdr:row>
      <xdr:rowOff>4064</xdr:rowOff>
    </xdr:to>
    <xdr:sp macro="" textlink="">
      <xdr:nvSpPr>
        <xdr:cNvPr id="128" name="フローチャート: 判断 127"/>
        <xdr:cNvSpPr/>
      </xdr:nvSpPr>
      <xdr:spPr>
        <a:xfrm>
          <a:off x="15621000" y="298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160291</xdr:rowOff>
    </xdr:from>
    <xdr:ext cx="736600" cy="259045"/>
    <xdr:sp macro="" textlink="">
      <xdr:nvSpPr>
        <xdr:cNvPr id="129" name="テキスト ボックス 128"/>
        <xdr:cNvSpPr txBox="1"/>
      </xdr:nvSpPr>
      <xdr:spPr>
        <a:xfrm>
          <a:off x="15290800" y="3074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81280</xdr:rowOff>
    </xdr:from>
    <xdr:to>
      <xdr:col>73</xdr:col>
      <xdr:colOff>180975</xdr:colOff>
      <xdr:row>16</xdr:row>
      <xdr:rowOff>104140</xdr:rowOff>
    </xdr:to>
    <xdr:cxnSp macro="">
      <xdr:nvCxnSpPr>
        <xdr:cNvPr id="130" name="直線コネクタ 129"/>
        <xdr:cNvCxnSpPr/>
      </xdr:nvCxnSpPr>
      <xdr:spPr>
        <a:xfrm>
          <a:off x="13893800" y="28244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55626</xdr:rowOff>
    </xdr:from>
    <xdr:to>
      <xdr:col>74</xdr:col>
      <xdr:colOff>31750</xdr:colOff>
      <xdr:row>17</xdr:row>
      <xdr:rowOff>157226</xdr:rowOff>
    </xdr:to>
    <xdr:sp macro="" textlink="">
      <xdr:nvSpPr>
        <xdr:cNvPr id="131" name="フローチャート: 判断 130"/>
        <xdr:cNvSpPr/>
      </xdr:nvSpPr>
      <xdr:spPr>
        <a:xfrm>
          <a:off x="14732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142003</xdr:rowOff>
    </xdr:from>
    <xdr:ext cx="762000" cy="259045"/>
    <xdr:sp macro="" textlink="">
      <xdr:nvSpPr>
        <xdr:cNvPr id="132" name="テキスト ボックス 131"/>
        <xdr:cNvSpPr txBox="1"/>
      </xdr:nvSpPr>
      <xdr:spPr>
        <a:xfrm>
          <a:off x="14401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62992</xdr:rowOff>
    </xdr:from>
    <xdr:to>
      <xdr:col>69</xdr:col>
      <xdr:colOff>92075</xdr:colOff>
      <xdr:row>16</xdr:row>
      <xdr:rowOff>81280</xdr:rowOff>
    </xdr:to>
    <xdr:cxnSp macro="">
      <xdr:nvCxnSpPr>
        <xdr:cNvPr id="133" name="直線コネクタ 132"/>
        <xdr:cNvCxnSpPr/>
      </xdr:nvCxnSpPr>
      <xdr:spPr>
        <a:xfrm>
          <a:off x="13004800" y="2806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135636</xdr:rowOff>
    </xdr:from>
    <xdr:to>
      <xdr:col>69</xdr:col>
      <xdr:colOff>142875</xdr:colOff>
      <xdr:row>17</xdr:row>
      <xdr:rowOff>65786</xdr:rowOff>
    </xdr:to>
    <xdr:sp macro="" textlink="">
      <xdr:nvSpPr>
        <xdr:cNvPr id="134" name="フローチャート: 判断 133"/>
        <xdr:cNvSpPr/>
      </xdr:nvSpPr>
      <xdr:spPr>
        <a:xfrm>
          <a:off x="13843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50563</xdr:rowOff>
    </xdr:from>
    <xdr:ext cx="762000" cy="259045"/>
    <xdr:sp macro="" textlink="">
      <xdr:nvSpPr>
        <xdr:cNvPr id="135" name="テキスト ボックス 134"/>
        <xdr:cNvSpPr txBox="1"/>
      </xdr:nvSpPr>
      <xdr:spPr>
        <a:xfrm>
          <a:off x="13512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140208</xdr:rowOff>
    </xdr:from>
    <xdr:to>
      <xdr:col>65</xdr:col>
      <xdr:colOff>53975</xdr:colOff>
      <xdr:row>17</xdr:row>
      <xdr:rowOff>70358</xdr:rowOff>
    </xdr:to>
    <xdr:sp macro="" textlink="">
      <xdr:nvSpPr>
        <xdr:cNvPr id="136" name="フローチャート: 判断 135"/>
        <xdr:cNvSpPr/>
      </xdr:nvSpPr>
      <xdr:spPr>
        <a:xfrm>
          <a:off x="12954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55135</xdr:rowOff>
    </xdr:from>
    <xdr:ext cx="762000" cy="259045"/>
    <xdr:sp macro="" textlink="">
      <xdr:nvSpPr>
        <xdr:cNvPr id="137" name="テキスト ボックス 136"/>
        <xdr:cNvSpPr txBox="1"/>
      </xdr:nvSpPr>
      <xdr:spPr>
        <a:xfrm>
          <a:off x="12623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117348</xdr:rowOff>
    </xdr:from>
    <xdr:to>
      <xdr:col>82</xdr:col>
      <xdr:colOff>158750</xdr:colOff>
      <xdr:row>17</xdr:row>
      <xdr:rowOff>47498</xdr:rowOff>
    </xdr:to>
    <xdr:sp macro="" textlink="">
      <xdr:nvSpPr>
        <xdr:cNvPr id="143" name="楕円 142"/>
        <xdr:cNvSpPr/>
      </xdr:nvSpPr>
      <xdr:spPr>
        <a:xfrm>
          <a:off x="164592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133875</xdr:rowOff>
    </xdr:from>
    <xdr:ext cx="762000" cy="259045"/>
    <xdr:sp macro="" textlink="">
      <xdr:nvSpPr>
        <xdr:cNvPr id="144" name="物件費該当値テキスト"/>
        <xdr:cNvSpPr txBox="1"/>
      </xdr:nvSpPr>
      <xdr:spPr>
        <a:xfrm>
          <a:off x="16598900" y="2705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9906</xdr:rowOff>
    </xdr:from>
    <xdr:to>
      <xdr:col>78</xdr:col>
      <xdr:colOff>120650</xdr:colOff>
      <xdr:row>17</xdr:row>
      <xdr:rowOff>111506</xdr:rowOff>
    </xdr:to>
    <xdr:sp macro="" textlink="">
      <xdr:nvSpPr>
        <xdr:cNvPr id="145" name="楕円 144"/>
        <xdr:cNvSpPr/>
      </xdr:nvSpPr>
      <xdr:spPr>
        <a:xfrm>
          <a:off x="156210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121683</xdr:rowOff>
    </xdr:from>
    <xdr:ext cx="736600" cy="259045"/>
    <xdr:sp macro="" textlink="">
      <xdr:nvSpPr>
        <xdr:cNvPr id="146" name="テキスト ボックス 145"/>
        <xdr:cNvSpPr txBox="1"/>
      </xdr:nvSpPr>
      <xdr:spPr>
        <a:xfrm>
          <a:off x="15290800" y="2693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53340</xdr:rowOff>
    </xdr:from>
    <xdr:to>
      <xdr:col>74</xdr:col>
      <xdr:colOff>31750</xdr:colOff>
      <xdr:row>16</xdr:row>
      <xdr:rowOff>154940</xdr:rowOff>
    </xdr:to>
    <xdr:sp macro="" textlink="">
      <xdr:nvSpPr>
        <xdr:cNvPr id="147" name="楕円 146"/>
        <xdr:cNvSpPr/>
      </xdr:nvSpPr>
      <xdr:spPr>
        <a:xfrm>
          <a:off x="14732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48" name="テキスト ボックス 147"/>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30480</xdr:rowOff>
    </xdr:from>
    <xdr:to>
      <xdr:col>69</xdr:col>
      <xdr:colOff>142875</xdr:colOff>
      <xdr:row>16</xdr:row>
      <xdr:rowOff>132080</xdr:rowOff>
    </xdr:to>
    <xdr:sp macro="" textlink="">
      <xdr:nvSpPr>
        <xdr:cNvPr id="149" name="楕円 148"/>
        <xdr:cNvSpPr/>
      </xdr:nvSpPr>
      <xdr:spPr>
        <a:xfrm>
          <a:off x="13843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142257</xdr:rowOff>
    </xdr:from>
    <xdr:ext cx="762000" cy="259045"/>
    <xdr:sp macro="" textlink="">
      <xdr:nvSpPr>
        <xdr:cNvPr id="150" name="テキスト ボックス 149"/>
        <xdr:cNvSpPr txBox="1"/>
      </xdr:nvSpPr>
      <xdr:spPr>
        <a:xfrm>
          <a:off x="13512800" y="254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12192</xdr:rowOff>
    </xdr:from>
    <xdr:to>
      <xdr:col>65</xdr:col>
      <xdr:colOff>53975</xdr:colOff>
      <xdr:row>16</xdr:row>
      <xdr:rowOff>113792</xdr:rowOff>
    </xdr:to>
    <xdr:sp macro="" textlink="">
      <xdr:nvSpPr>
        <xdr:cNvPr id="151" name="楕円 150"/>
        <xdr:cNvSpPr/>
      </xdr:nvSpPr>
      <xdr:spPr>
        <a:xfrm>
          <a:off x="129540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123969</xdr:rowOff>
    </xdr:from>
    <xdr:ext cx="762000" cy="259045"/>
    <xdr:sp macro="" textlink="">
      <xdr:nvSpPr>
        <xdr:cNvPr id="152" name="テキスト ボックス 151"/>
        <xdr:cNvSpPr txBox="1"/>
      </xdr:nvSpPr>
      <xdr:spPr>
        <a:xfrm>
          <a:off x="12623800" y="252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ほぼ前年度並みの数値となった。今後も歳入に見合った歳出を行い、数値の抑制に努める。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60</xdr:row>
      <xdr:rowOff>159657</xdr:rowOff>
    </xdr:to>
    <xdr:cxnSp macro="">
      <xdr:nvCxnSpPr>
        <xdr:cNvPr id="181" name="直線コネクタ 180"/>
        <xdr:cNvCxnSpPr/>
      </xdr:nvCxnSpPr>
      <xdr:spPr>
        <a:xfrm flipV="1">
          <a:off x="4826000" y="9124043"/>
          <a:ext cx="0" cy="1322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4" name="扶助費最大値テキスト"/>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5" name="直線コネクタ 184"/>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151493</xdr:rowOff>
    </xdr:from>
    <xdr:to>
      <xdr:col>24</xdr:col>
      <xdr:colOff>25400</xdr:colOff>
      <xdr:row>53</xdr:row>
      <xdr:rowOff>167822</xdr:rowOff>
    </xdr:to>
    <xdr:cxnSp macro="">
      <xdr:nvCxnSpPr>
        <xdr:cNvPr id="186" name="直線コネクタ 185"/>
        <xdr:cNvCxnSpPr/>
      </xdr:nvCxnSpPr>
      <xdr:spPr>
        <a:xfrm>
          <a:off x="3987800" y="9238343"/>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40112</xdr:rowOff>
    </xdr:from>
    <xdr:ext cx="762000" cy="259045"/>
    <xdr:sp macro="" textlink="">
      <xdr:nvSpPr>
        <xdr:cNvPr id="187" name="扶助費平均値テキスト"/>
        <xdr:cNvSpPr txBox="1"/>
      </xdr:nvSpPr>
      <xdr:spPr>
        <a:xfrm>
          <a:off x="4914900" y="9469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188" name="フローチャート: 判断 187"/>
        <xdr:cNvSpPr/>
      </xdr:nvSpPr>
      <xdr:spPr>
        <a:xfrm>
          <a:off x="47752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151493</xdr:rowOff>
    </xdr:from>
    <xdr:to>
      <xdr:col>19</xdr:col>
      <xdr:colOff>187325</xdr:colOff>
      <xdr:row>54</xdr:row>
      <xdr:rowOff>12700</xdr:rowOff>
    </xdr:to>
    <xdr:cxnSp macro="">
      <xdr:nvCxnSpPr>
        <xdr:cNvPr id="189" name="直線コネクタ 188"/>
        <xdr:cNvCxnSpPr/>
      </xdr:nvCxnSpPr>
      <xdr:spPr>
        <a:xfrm flipV="1">
          <a:off x="3098800" y="9238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51707</xdr:rowOff>
    </xdr:from>
    <xdr:to>
      <xdr:col>20</xdr:col>
      <xdr:colOff>38100</xdr:colOff>
      <xdr:row>55</xdr:row>
      <xdr:rowOff>153307</xdr:rowOff>
    </xdr:to>
    <xdr:sp macro="" textlink="">
      <xdr:nvSpPr>
        <xdr:cNvPr id="190" name="フローチャート: 判断 189"/>
        <xdr:cNvSpPr/>
      </xdr:nvSpPr>
      <xdr:spPr>
        <a:xfrm>
          <a:off x="3937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191" name="テキスト ボックス 190"/>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xdr:rowOff>
    </xdr:from>
    <xdr:to>
      <xdr:col>15</xdr:col>
      <xdr:colOff>98425</xdr:colOff>
      <xdr:row>54</xdr:row>
      <xdr:rowOff>12700</xdr:rowOff>
    </xdr:to>
    <xdr:cxnSp macro="">
      <xdr:nvCxnSpPr>
        <xdr:cNvPr id="192" name="直線コネクタ 191"/>
        <xdr:cNvCxnSpPr/>
      </xdr:nvCxnSpPr>
      <xdr:spPr>
        <a:xfrm>
          <a:off x="2209800" y="927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51707</xdr:rowOff>
    </xdr:from>
    <xdr:to>
      <xdr:col>15</xdr:col>
      <xdr:colOff>149225</xdr:colOff>
      <xdr:row>55</xdr:row>
      <xdr:rowOff>153307</xdr:rowOff>
    </xdr:to>
    <xdr:sp macro="" textlink="">
      <xdr:nvSpPr>
        <xdr:cNvPr id="193" name="フローチャート: 判断 192"/>
        <xdr:cNvSpPr/>
      </xdr:nvSpPr>
      <xdr:spPr>
        <a:xfrm>
          <a:off x="3048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138084</xdr:rowOff>
    </xdr:from>
    <xdr:ext cx="762000" cy="259045"/>
    <xdr:sp macro="" textlink="">
      <xdr:nvSpPr>
        <xdr:cNvPr id="194" name="テキスト ボックス 193"/>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167822</xdr:rowOff>
    </xdr:from>
    <xdr:to>
      <xdr:col>11</xdr:col>
      <xdr:colOff>9525</xdr:colOff>
      <xdr:row>54</xdr:row>
      <xdr:rowOff>12700</xdr:rowOff>
    </xdr:to>
    <xdr:cxnSp macro="">
      <xdr:nvCxnSpPr>
        <xdr:cNvPr id="195" name="直線コネクタ 194"/>
        <xdr:cNvCxnSpPr/>
      </xdr:nvCxnSpPr>
      <xdr:spPr>
        <a:xfrm>
          <a:off x="1320800" y="92546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51707</xdr:rowOff>
    </xdr:from>
    <xdr:to>
      <xdr:col>11</xdr:col>
      <xdr:colOff>60325</xdr:colOff>
      <xdr:row>55</xdr:row>
      <xdr:rowOff>153307</xdr:rowOff>
    </xdr:to>
    <xdr:sp macro="" textlink="">
      <xdr:nvSpPr>
        <xdr:cNvPr id="196" name="フローチャート: 判断 195"/>
        <xdr:cNvSpPr/>
      </xdr:nvSpPr>
      <xdr:spPr>
        <a:xfrm>
          <a:off x="2159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138084</xdr:rowOff>
    </xdr:from>
    <xdr:ext cx="762000" cy="259045"/>
    <xdr:sp macro="" textlink="">
      <xdr:nvSpPr>
        <xdr:cNvPr id="197" name="テキスト ボックス 196"/>
        <xdr:cNvSpPr txBox="1"/>
      </xdr:nvSpPr>
      <xdr:spPr>
        <a:xfrm>
          <a:off x="1828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157843</xdr:rowOff>
    </xdr:from>
    <xdr:to>
      <xdr:col>6</xdr:col>
      <xdr:colOff>171450</xdr:colOff>
      <xdr:row>55</xdr:row>
      <xdr:rowOff>87993</xdr:rowOff>
    </xdr:to>
    <xdr:sp macro="" textlink="">
      <xdr:nvSpPr>
        <xdr:cNvPr id="198" name="フローチャート: 判断 197"/>
        <xdr:cNvSpPr/>
      </xdr:nvSpPr>
      <xdr:spPr>
        <a:xfrm>
          <a:off x="1270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72770</xdr:rowOff>
    </xdr:from>
    <xdr:ext cx="762000" cy="259045"/>
    <xdr:sp macro="" textlink="">
      <xdr:nvSpPr>
        <xdr:cNvPr id="199" name="テキスト ボックス 198"/>
        <xdr:cNvSpPr txBox="1"/>
      </xdr:nvSpPr>
      <xdr:spPr>
        <a:xfrm>
          <a:off x="939800" y="950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117022</xdr:rowOff>
    </xdr:from>
    <xdr:to>
      <xdr:col>24</xdr:col>
      <xdr:colOff>76200</xdr:colOff>
      <xdr:row>54</xdr:row>
      <xdr:rowOff>47172</xdr:rowOff>
    </xdr:to>
    <xdr:sp macro="" textlink="">
      <xdr:nvSpPr>
        <xdr:cNvPr id="205" name="楕円 204"/>
        <xdr:cNvSpPr/>
      </xdr:nvSpPr>
      <xdr:spPr>
        <a:xfrm>
          <a:off x="47752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133549</xdr:rowOff>
    </xdr:from>
    <xdr:ext cx="762000" cy="259045"/>
    <xdr:sp macro="" textlink="">
      <xdr:nvSpPr>
        <xdr:cNvPr id="206" name="扶助費該当値テキスト"/>
        <xdr:cNvSpPr txBox="1"/>
      </xdr:nvSpPr>
      <xdr:spPr>
        <a:xfrm>
          <a:off x="49149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100693</xdr:rowOff>
    </xdr:from>
    <xdr:to>
      <xdr:col>20</xdr:col>
      <xdr:colOff>38100</xdr:colOff>
      <xdr:row>54</xdr:row>
      <xdr:rowOff>30843</xdr:rowOff>
    </xdr:to>
    <xdr:sp macro="" textlink="">
      <xdr:nvSpPr>
        <xdr:cNvPr id="207" name="楕円 206"/>
        <xdr:cNvSpPr/>
      </xdr:nvSpPr>
      <xdr:spPr>
        <a:xfrm>
          <a:off x="3937000" y="91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41020</xdr:rowOff>
    </xdr:from>
    <xdr:ext cx="736600" cy="259045"/>
    <xdr:sp macro="" textlink="">
      <xdr:nvSpPr>
        <xdr:cNvPr id="208" name="テキスト ボックス 207"/>
        <xdr:cNvSpPr txBox="1"/>
      </xdr:nvSpPr>
      <xdr:spPr>
        <a:xfrm>
          <a:off x="3606800" y="895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9" name="楕円 208"/>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10" name="テキスト ボックス 209"/>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133350</xdr:rowOff>
    </xdr:from>
    <xdr:to>
      <xdr:col>11</xdr:col>
      <xdr:colOff>60325</xdr:colOff>
      <xdr:row>54</xdr:row>
      <xdr:rowOff>63500</xdr:rowOff>
    </xdr:to>
    <xdr:sp macro="" textlink="">
      <xdr:nvSpPr>
        <xdr:cNvPr id="211" name="楕円 210"/>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73677</xdr:rowOff>
    </xdr:from>
    <xdr:ext cx="762000" cy="259045"/>
    <xdr:sp macro="" textlink="">
      <xdr:nvSpPr>
        <xdr:cNvPr id="212" name="テキスト ボックス 211"/>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13" name="楕円 212"/>
        <xdr:cNvSpPr/>
      </xdr:nvSpPr>
      <xdr:spPr>
        <a:xfrm>
          <a:off x="1270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14" name="テキスト ボックス 213"/>
        <xdr:cNvSpPr txBox="1"/>
      </xdr:nvSpPr>
      <xdr:spPr>
        <a:xfrm>
          <a:off x="939800" y="897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２．４％減の１５．７％となった。前年度と比較して減となった要因としては、少雪の影響で例年より経費が減少したためである。しかし、操出金については、簡水会計の公債費の増やその他会計に対する赤字補填的な操出が増えている。今後、各会計の経費の圧縮を行い操出金の縮小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59</xdr:row>
      <xdr:rowOff>156718</xdr:rowOff>
    </xdr:to>
    <xdr:cxnSp macro="">
      <xdr:nvCxnSpPr>
        <xdr:cNvPr id="239" name="直線コネクタ 238"/>
        <xdr:cNvCxnSpPr/>
      </xdr:nvCxnSpPr>
      <xdr:spPr>
        <a:xfrm flipV="1">
          <a:off x="16510000" y="9271000"/>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128795</xdr:rowOff>
    </xdr:from>
    <xdr:ext cx="762000" cy="259045"/>
    <xdr:sp macro="" textlink="">
      <xdr:nvSpPr>
        <xdr:cNvPr id="240" name="その他最小値テキスト"/>
        <xdr:cNvSpPr txBox="1"/>
      </xdr:nvSpPr>
      <xdr:spPr>
        <a:xfrm>
          <a:off x="16598900" y="10244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156718</xdr:rowOff>
    </xdr:from>
    <xdr:to>
      <xdr:col>82</xdr:col>
      <xdr:colOff>196850</xdr:colOff>
      <xdr:row>59</xdr:row>
      <xdr:rowOff>156718</xdr:rowOff>
    </xdr:to>
    <xdr:cxnSp macro="">
      <xdr:nvCxnSpPr>
        <xdr:cNvPr id="241" name="直線コネクタ 240"/>
        <xdr:cNvCxnSpPr/>
      </xdr:nvCxnSpPr>
      <xdr:spPr>
        <a:xfrm>
          <a:off x="16421100" y="10272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2"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3" name="直線コネクタ 242"/>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101854</xdr:rowOff>
    </xdr:from>
    <xdr:to>
      <xdr:col>82</xdr:col>
      <xdr:colOff>107950</xdr:colOff>
      <xdr:row>58</xdr:row>
      <xdr:rowOff>40132</xdr:rowOff>
    </xdr:to>
    <xdr:cxnSp macro="">
      <xdr:nvCxnSpPr>
        <xdr:cNvPr id="244" name="直線コネクタ 243"/>
        <xdr:cNvCxnSpPr/>
      </xdr:nvCxnSpPr>
      <xdr:spPr>
        <a:xfrm flipV="1">
          <a:off x="15671800" y="9874504"/>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115587</xdr:rowOff>
    </xdr:from>
    <xdr:ext cx="762000" cy="259045"/>
    <xdr:sp macro="" textlink="">
      <xdr:nvSpPr>
        <xdr:cNvPr id="245" name="その他平均値テキスト"/>
        <xdr:cNvSpPr txBox="1"/>
      </xdr:nvSpPr>
      <xdr:spPr>
        <a:xfrm>
          <a:off x="16598900" y="9545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6" name="フローチャート: 判断 245"/>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138430</xdr:rowOff>
    </xdr:from>
    <xdr:to>
      <xdr:col>78</xdr:col>
      <xdr:colOff>69850</xdr:colOff>
      <xdr:row>58</xdr:row>
      <xdr:rowOff>40132</xdr:rowOff>
    </xdr:to>
    <xdr:cxnSp macro="">
      <xdr:nvCxnSpPr>
        <xdr:cNvPr id="247" name="直線コネクタ 246"/>
        <xdr:cNvCxnSpPr/>
      </xdr:nvCxnSpPr>
      <xdr:spPr>
        <a:xfrm>
          <a:off x="14782800" y="99110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94488</xdr:rowOff>
    </xdr:from>
    <xdr:to>
      <xdr:col>78</xdr:col>
      <xdr:colOff>120650</xdr:colOff>
      <xdr:row>57</xdr:row>
      <xdr:rowOff>24638</xdr:rowOff>
    </xdr:to>
    <xdr:sp macro="" textlink="">
      <xdr:nvSpPr>
        <xdr:cNvPr id="248" name="フローチャート: 判断 247"/>
        <xdr:cNvSpPr/>
      </xdr:nvSpPr>
      <xdr:spPr>
        <a:xfrm>
          <a:off x="15621000" y="9695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34815</xdr:rowOff>
    </xdr:from>
    <xdr:ext cx="736600" cy="259045"/>
    <xdr:sp macro="" textlink="">
      <xdr:nvSpPr>
        <xdr:cNvPr id="249" name="テキスト ボックス 248"/>
        <xdr:cNvSpPr txBox="1"/>
      </xdr:nvSpPr>
      <xdr:spPr>
        <a:xfrm>
          <a:off x="15290800" y="9464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51562</xdr:rowOff>
    </xdr:from>
    <xdr:to>
      <xdr:col>73</xdr:col>
      <xdr:colOff>180975</xdr:colOff>
      <xdr:row>57</xdr:row>
      <xdr:rowOff>138430</xdr:rowOff>
    </xdr:to>
    <xdr:cxnSp macro="">
      <xdr:nvCxnSpPr>
        <xdr:cNvPr id="250" name="直線コネクタ 249"/>
        <xdr:cNvCxnSpPr/>
      </xdr:nvCxnSpPr>
      <xdr:spPr>
        <a:xfrm>
          <a:off x="13893800" y="98242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112776</xdr:rowOff>
    </xdr:from>
    <xdr:to>
      <xdr:col>74</xdr:col>
      <xdr:colOff>31750</xdr:colOff>
      <xdr:row>57</xdr:row>
      <xdr:rowOff>42926</xdr:rowOff>
    </xdr:to>
    <xdr:sp macro="" textlink="">
      <xdr:nvSpPr>
        <xdr:cNvPr id="251" name="フローチャート: 判断 250"/>
        <xdr:cNvSpPr/>
      </xdr:nvSpPr>
      <xdr:spPr>
        <a:xfrm>
          <a:off x="14732000" y="971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53103</xdr:rowOff>
    </xdr:from>
    <xdr:ext cx="762000" cy="259045"/>
    <xdr:sp macro="" textlink="">
      <xdr:nvSpPr>
        <xdr:cNvPr id="252" name="テキスト ボックス 251"/>
        <xdr:cNvSpPr txBox="1"/>
      </xdr:nvSpPr>
      <xdr:spPr>
        <a:xfrm>
          <a:off x="14401800" y="9482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1270</xdr:rowOff>
    </xdr:from>
    <xdr:to>
      <xdr:col>69</xdr:col>
      <xdr:colOff>92075</xdr:colOff>
      <xdr:row>57</xdr:row>
      <xdr:rowOff>51562</xdr:rowOff>
    </xdr:to>
    <xdr:cxnSp macro="">
      <xdr:nvCxnSpPr>
        <xdr:cNvPr id="253" name="直線コネクタ 252"/>
        <xdr:cNvCxnSpPr/>
      </xdr:nvCxnSpPr>
      <xdr:spPr>
        <a:xfrm>
          <a:off x="13004800" y="977392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85344</xdr:rowOff>
    </xdr:from>
    <xdr:to>
      <xdr:col>69</xdr:col>
      <xdr:colOff>142875</xdr:colOff>
      <xdr:row>57</xdr:row>
      <xdr:rowOff>15494</xdr:rowOff>
    </xdr:to>
    <xdr:sp macro="" textlink="">
      <xdr:nvSpPr>
        <xdr:cNvPr id="254" name="フローチャート: 判断 253"/>
        <xdr:cNvSpPr/>
      </xdr:nvSpPr>
      <xdr:spPr>
        <a:xfrm>
          <a:off x="13843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25671</xdr:rowOff>
    </xdr:from>
    <xdr:ext cx="762000" cy="259045"/>
    <xdr:sp macro="" textlink="">
      <xdr:nvSpPr>
        <xdr:cNvPr id="255" name="テキスト ボックス 254"/>
        <xdr:cNvSpPr txBox="1"/>
      </xdr:nvSpPr>
      <xdr:spPr>
        <a:xfrm>
          <a:off x="13512800" y="945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165354</xdr:rowOff>
    </xdr:from>
    <xdr:to>
      <xdr:col>65</xdr:col>
      <xdr:colOff>53975</xdr:colOff>
      <xdr:row>56</xdr:row>
      <xdr:rowOff>95504</xdr:rowOff>
    </xdr:to>
    <xdr:sp macro="" textlink="">
      <xdr:nvSpPr>
        <xdr:cNvPr id="256" name="フローチャート: 判断 255"/>
        <xdr:cNvSpPr/>
      </xdr:nvSpPr>
      <xdr:spPr>
        <a:xfrm>
          <a:off x="12954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105681</xdr:rowOff>
    </xdr:from>
    <xdr:ext cx="762000" cy="259045"/>
    <xdr:sp macro="" textlink="">
      <xdr:nvSpPr>
        <xdr:cNvPr id="257" name="テキスト ボックス 256"/>
        <xdr:cNvSpPr txBox="1"/>
      </xdr:nvSpPr>
      <xdr:spPr>
        <a:xfrm>
          <a:off x="12623800" y="93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51054</xdr:rowOff>
    </xdr:from>
    <xdr:to>
      <xdr:col>82</xdr:col>
      <xdr:colOff>158750</xdr:colOff>
      <xdr:row>57</xdr:row>
      <xdr:rowOff>152654</xdr:rowOff>
    </xdr:to>
    <xdr:sp macro="" textlink="">
      <xdr:nvSpPr>
        <xdr:cNvPr id="263" name="楕円 262"/>
        <xdr:cNvSpPr/>
      </xdr:nvSpPr>
      <xdr:spPr>
        <a:xfrm>
          <a:off x="16459200" y="982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23131</xdr:rowOff>
    </xdr:from>
    <xdr:ext cx="762000" cy="259045"/>
    <xdr:sp macro="" textlink="">
      <xdr:nvSpPr>
        <xdr:cNvPr id="264" name="その他該当値テキスト"/>
        <xdr:cNvSpPr txBox="1"/>
      </xdr:nvSpPr>
      <xdr:spPr>
        <a:xfrm>
          <a:off x="165989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160782</xdr:rowOff>
    </xdr:from>
    <xdr:to>
      <xdr:col>78</xdr:col>
      <xdr:colOff>120650</xdr:colOff>
      <xdr:row>58</xdr:row>
      <xdr:rowOff>90932</xdr:rowOff>
    </xdr:to>
    <xdr:sp macro="" textlink="">
      <xdr:nvSpPr>
        <xdr:cNvPr id="265" name="楕円 264"/>
        <xdr:cNvSpPr/>
      </xdr:nvSpPr>
      <xdr:spPr>
        <a:xfrm>
          <a:off x="15621000" y="993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75709</xdr:rowOff>
    </xdr:from>
    <xdr:ext cx="736600" cy="259045"/>
    <xdr:sp macro="" textlink="">
      <xdr:nvSpPr>
        <xdr:cNvPr id="266" name="テキスト ボックス 265"/>
        <xdr:cNvSpPr txBox="1"/>
      </xdr:nvSpPr>
      <xdr:spPr>
        <a:xfrm>
          <a:off x="15290800" y="1001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87630</xdr:rowOff>
    </xdr:from>
    <xdr:to>
      <xdr:col>74</xdr:col>
      <xdr:colOff>31750</xdr:colOff>
      <xdr:row>58</xdr:row>
      <xdr:rowOff>17780</xdr:rowOff>
    </xdr:to>
    <xdr:sp macro="" textlink="">
      <xdr:nvSpPr>
        <xdr:cNvPr id="267" name="楕円 266"/>
        <xdr:cNvSpPr/>
      </xdr:nvSpPr>
      <xdr:spPr>
        <a:xfrm>
          <a:off x="14732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68" name="テキスト ボックス 267"/>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762</xdr:rowOff>
    </xdr:from>
    <xdr:to>
      <xdr:col>69</xdr:col>
      <xdr:colOff>142875</xdr:colOff>
      <xdr:row>57</xdr:row>
      <xdr:rowOff>102362</xdr:rowOff>
    </xdr:to>
    <xdr:sp macro="" textlink="">
      <xdr:nvSpPr>
        <xdr:cNvPr id="269" name="楕円 268"/>
        <xdr:cNvSpPr/>
      </xdr:nvSpPr>
      <xdr:spPr>
        <a:xfrm>
          <a:off x="138430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87139</xdr:rowOff>
    </xdr:from>
    <xdr:ext cx="762000" cy="259045"/>
    <xdr:sp macro="" textlink="">
      <xdr:nvSpPr>
        <xdr:cNvPr id="270" name="テキスト ボックス 269"/>
        <xdr:cNvSpPr txBox="1"/>
      </xdr:nvSpPr>
      <xdr:spPr>
        <a:xfrm>
          <a:off x="13512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71" name="楕円 270"/>
        <xdr:cNvSpPr/>
      </xdr:nvSpPr>
      <xdr:spPr>
        <a:xfrm>
          <a:off x="12954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36847</xdr:rowOff>
    </xdr:from>
    <xdr:ext cx="762000" cy="259045"/>
    <xdr:sp macro="" textlink="">
      <xdr:nvSpPr>
        <xdr:cNvPr id="272" name="テキスト ボックス 271"/>
        <xdr:cNvSpPr txBox="1"/>
      </xdr:nvSpPr>
      <xdr:spPr>
        <a:xfrm>
          <a:off x="12623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前年より０．７％減の１１％となった。人口減少に伴い対象者が減る傾向にある中、ほぼ前年度並みとなった。今後も、補助金の必要性や補助率及び金額等の見直しを行い、スリム化を目指す。</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6" name="テキスト ボックス 295"/>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113284</xdr:rowOff>
    </xdr:from>
    <xdr:to>
      <xdr:col>82</xdr:col>
      <xdr:colOff>107950</xdr:colOff>
      <xdr:row>41</xdr:row>
      <xdr:rowOff>5842</xdr:rowOff>
    </xdr:to>
    <xdr:cxnSp macro="">
      <xdr:nvCxnSpPr>
        <xdr:cNvPr id="298" name="直線コネクタ 297"/>
        <xdr:cNvCxnSpPr/>
      </xdr:nvCxnSpPr>
      <xdr:spPr>
        <a:xfrm flipV="1">
          <a:off x="16510000" y="5599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149369</xdr:rowOff>
    </xdr:from>
    <xdr:ext cx="762000" cy="259045"/>
    <xdr:sp macro="" textlink="">
      <xdr:nvSpPr>
        <xdr:cNvPr id="299" name="補助費等最小値テキスト"/>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5842</xdr:rowOff>
    </xdr:from>
    <xdr:to>
      <xdr:col>82</xdr:col>
      <xdr:colOff>196850</xdr:colOff>
      <xdr:row>41</xdr:row>
      <xdr:rowOff>5842</xdr:rowOff>
    </xdr:to>
    <xdr:cxnSp macro="">
      <xdr:nvCxnSpPr>
        <xdr:cNvPr id="300" name="直線コネクタ 299"/>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28211</xdr:rowOff>
    </xdr:from>
    <xdr:ext cx="762000" cy="259045"/>
    <xdr:sp macro="" textlink="">
      <xdr:nvSpPr>
        <xdr:cNvPr id="301" name="補助費等最大値テキスト"/>
        <xdr:cNvSpPr txBox="1"/>
      </xdr:nvSpPr>
      <xdr:spPr>
        <a:xfrm>
          <a:off x="16598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113284</xdr:rowOff>
    </xdr:from>
    <xdr:to>
      <xdr:col>82</xdr:col>
      <xdr:colOff>196850</xdr:colOff>
      <xdr:row>32</xdr:row>
      <xdr:rowOff>113284</xdr:rowOff>
    </xdr:to>
    <xdr:cxnSp macro="">
      <xdr:nvCxnSpPr>
        <xdr:cNvPr id="302" name="直線コネクタ 301"/>
        <xdr:cNvCxnSpPr/>
      </xdr:nvCxnSpPr>
      <xdr:spPr>
        <a:xfrm>
          <a:off x="16421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168148</xdr:rowOff>
    </xdr:to>
    <xdr:cxnSp macro="">
      <xdr:nvCxnSpPr>
        <xdr:cNvPr id="303" name="直線コネクタ 302"/>
        <xdr:cNvCxnSpPr/>
      </xdr:nvCxnSpPr>
      <xdr:spPr>
        <a:xfrm flipV="1">
          <a:off x="15671800" y="627634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04" name="補助費等平均値テキスト"/>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05" name="フローチャート: 判断 304"/>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36</xdr:row>
      <xdr:rowOff>168148</xdr:rowOff>
    </xdr:to>
    <xdr:cxnSp macro="">
      <xdr:nvCxnSpPr>
        <xdr:cNvPr id="306" name="直線コネクタ 305"/>
        <xdr:cNvCxnSpPr/>
      </xdr:nvCxnSpPr>
      <xdr:spPr>
        <a:xfrm>
          <a:off x="14782800" y="6340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163068</xdr:rowOff>
    </xdr:from>
    <xdr:to>
      <xdr:col>78</xdr:col>
      <xdr:colOff>120650</xdr:colOff>
      <xdr:row>37</xdr:row>
      <xdr:rowOff>93218</xdr:rowOff>
    </xdr:to>
    <xdr:sp macro="" textlink="">
      <xdr:nvSpPr>
        <xdr:cNvPr id="307" name="フローチャート: 判断 306"/>
        <xdr:cNvSpPr/>
      </xdr:nvSpPr>
      <xdr:spPr>
        <a:xfrm>
          <a:off x="15621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77995</xdr:rowOff>
    </xdr:from>
    <xdr:ext cx="736600" cy="259045"/>
    <xdr:sp macro="" textlink="">
      <xdr:nvSpPr>
        <xdr:cNvPr id="308" name="テキスト ボックス 307"/>
        <xdr:cNvSpPr txBox="1"/>
      </xdr:nvSpPr>
      <xdr:spPr>
        <a:xfrm>
          <a:off x="15290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94996</xdr:rowOff>
    </xdr:from>
    <xdr:to>
      <xdr:col>73</xdr:col>
      <xdr:colOff>180975</xdr:colOff>
      <xdr:row>36</xdr:row>
      <xdr:rowOff>168148</xdr:rowOff>
    </xdr:to>
    <xdr:cxnSp macro="">
      <xdr:nvCxnSpPr>
        <xdr:cNvPr id="309" name="直線コネクタ 308"/>
        <xdr:cNvCxnSpPr/>
      </xdr:nvCxnSpPr>
      <xdr:spPr>
        <a:xfrm>
          <a:off x="13893800" y="626719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0" name="フローチャート: 判断 309"/>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1" name="テキスト ボックス 310"/>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36</xdr:row>
      <xdr:rowOff>94996</xdr:rowOff>
    </xdr:to>
    <xdr:cxnSp macro="">
      <xdr:nvCxnSpPr>
        <xdr:cNvPr id="312" name="直線コネクタ 311"/>
        <xdr:cNvCxnSpPr/>
      </xdr:nvCxnSpPr>
      <xdr:spPr>
        <a:xfrm>
          <a:off x="13004800" y="6002020"/>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13" name="フローチャート: 判断 312"/>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14" name="テキスト ボックス 313"/>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15" name="フローチャート: 判断 314"/>
        <xdr:cNvSpPr/>
      </xdr:nvSpPr>
      <xdr:spPr>
        <a:xfrm>
          <a:off x="12954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16" name="テキスト ボックス 315"/>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22" name="楕円 321"/>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69867</xdr:rowOff>
    </xdr:from>
    <xdr:ext cx="762000" cy="259045"/>
    <xdr:sp macro="" textlink="">
      <xdr:nvSpPr>
        <xdr:cNvPr id="323" name="補助費等該当値テキスト"/>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117348</xdr:rowOff>
    </xdr:from>
    <xdr:to>
      <xdr:col>78</xdr:col>
      <xdr:colOff>120650</xdr:colOff>
      <xdr:row>37</xdr:row>
      <xdr:rowOff>47498</xdr:rowOff>
    </xdr:to>
    <xdr:sp macro="" textlink="">
      <xdr:nvSpPr>
        <xdr:cNvPr id="324" name="楕円 323"/>
        <xdr:cNvSpPr/>
      </xdr:nvSpPr>
      <xdr:spPr>
        <a:xfrm>
          <a:off x="15621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57675</xdr:rowOff>
    </xdr:from>
    <xdr:ext cx="736600" cy="259045"/>
    <xdr:sp macro="" textlink="">
      <xdr:nvSpPr>
        <xdr:cNvPr id="325" name="テキスト ボックス 324"/>
        <xdr:cNvSpPr txBox="1"/>
      </xdr:nvSpPr>
      <xdr:spPr>
        <a:xfrm>
          <a:off x="15290800" y="6058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26" name="楕円 325"/>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27" name="テキスト ボックス 326"/>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44196</xdr:rowOff>
    </xdr:from>
    <xdr:to>
      <xdr:col>69</xdr:col>
      <xdr:colOff>142875</xdr:colOff>
      <xdr:row>36</xdr:row>
      <xdr:rowOff>145796</xdr:rowOff>
    </xdr:to>
    <xdr:sp macro="" textlink="">
      <xdr:nvSpPr>
        <xdr:cNvPr id="328" name="楕円 327"/>
        <xdr:cNvSpPr/>
      </xdr:nvSpPr>
      <xdr:spPr>
        <a:xfrm>
          <a:off x="13843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29" name="テキスト ボックス 328"/>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30" name="楕円 329"/>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62247</xdr:rowOff>
    </xdr:from>
    <xdr:ext cx="762000" cy="259045"/>
    <xdr:sp macro="" textlink="">
      <xdr:nvSpPr>
        <xdr:cNvPr id="331" name="テキスト ボックス 330"/>
        <xdr:cNvSpPr txBox="1"/>
      </xdr:nvSpPr>
      <xdr:spPr>
        <a:xfrm>
          <a:off x="12623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２．７％増の１８．１％となった。繰上償還を行ったことが増加の主な要因となっている。近年のハード事業の元金償還が開始することで、今後も増加する見込みである。これからも起債事業の抑制に努め、交付税算入率の高い起債を活用を行い、計画的な繰上償還を実施するなど抑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54611</xdr:rowOff>
    </xdr:to>
    <xdr:cxnSp macro="">
      <xdr:nvCxnSpPr>
        <xdr:cNvPr id="358" name="直線コネクタ 357"/>
        <xdr:cNvCxnSpPr/>
      </xdr:nvCxnSpPr>
      <xdr:spPr>
        <a:xfrm flipV="1">
          <a:off x="4826000" y="12509500"/>
          <a:ext cx="0" cy="1261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59"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0" name="直線コネクタ 359"/>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66039</xdr:rowOff>
    </xdr:from>
    <xdr:to>
      <xdr:col>24</xdr:col>
      <xdr:colOff>25400</xdr:colOff>
      <xdr:row>76</xdr:row>
      <xdr:rowOff>168911</xdr:rowOff>
    </xdr:to>
    <xdr:cxnSp macro="">
      <xdr:nvCxnSpPr>
        <xdr:cNvPr id="363" name="直線コネクタ 362"/>
        <xdr:cNvCxnSpPr/>
      </xdr:nvCxnSpPr>
      <xdr:spPr>
        <a:xfrm>
          <a:off x="3987800" y="13096239"/>
          <a:ext cx="838200" cy="10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4" name="公債費平均値テキスト"/>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54611</xdr:rowOff>
    </xdr:from>
    <xdr:to>
      <xdr:col>19</xdr:col>
      <xdr:colOff>187325</xdr:colOff>
      <xdr:row>76</xdr:row>
      <xdr:rowOff>66039</xdr:rowOff>
    </xdr:to>
    <xdr:cxnSp macro="">
      <xdr:nvCxnSpPr>
        <xdr:cNvPr id="366" name="直線コネクタ 365"/>
        <xdr:cNvCxnSpPr/>
      </xdr:nvCxnSpPr>
      <xdr:spPr>
        <a:xfrm>
          <a:off x="3098800" y="1308481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xdr:rowOff>
    </xdr:from>
    <xdr:to>
      <xdr:col>20</xdr:col>
      <xdr:colOff>38100</xdr:colOff>
      <xdr:row>76</xdr:row>
      <xdr:rowOff>113030</xdr:rowOff>
    </xdr:to>
    <xdr:sp macro="" textlink="">
      <xdr:nvSpPr>
        <xdr:cNvPr id="367" name="フローチャート: 判断 366"/>
        <xdr:cNvSpPr/>
      </xdr:nvSpPr>
      <xdr:spPr>
        <a:xfrm>
          <a:off x="3937000" y="1304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123207</xdr:rowOff>
    </xdr:from>
    <xdr:ext cx="736600" cy="259045"/>
    <xdr:sp macro="" textlink="">
      <xdr:nvSpPr>
        <xdr:cNvPr id="368" name="テキスト ボックス 367"/>
        <xdr:cNvSpPr txBox="1"/>
      </xdr:nvSpPr>
      <xdr:spPr>
        <a:xfrm>
          <a:off x="3606800" y="12810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24130</xdr:rowOff>
    </xdr:from>
    <xdr:to>
      <xdr:col>15</xdr:col>
      <xdr:colOff>98425</xdr:colOff>
      <xdr:row>76</xdr:row>
      <xdr:rowOff>54611</xdr:rowOff>
    </xdr:to>
    <xdr:cxnSp macro="">
      <xdr:nvCxnSpPr>
        <xdr:cNvPr id="369" name="直線コネクタ 368"/>
        <xdr:cNvCxnSpPr/>
      </xdr:nvCxnSpPr>
      <xdr:spPr>
        <a:xfrm>
          <a:off x="2209800" y="130543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30480</xdr:rowOff>
    </xdr:from>
    <xdr:to>
      <xdr:col>15</xdr:col>
      <xdr:colOff>149225</xdr:colOff>
      <xdr:row>76</xdr:row>
      <xdr:rowOff>132080</xdr:rowOff>
    </xdr:to>
    <xdr:sp macro="" textlink="">
      <xdr:nvSpPr>
        <xdr:cNvPr id="370" name="フローチャート: 判断 369"/>
        <xdr:cNvSpPr/>
      </xdr:nvSpPr>
      <xdr:spPr>
        <a:xfrm>
          <a:off x="3048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116857</xdr:rowOff>
    </xdr:from>
    <xdr:ext cx="762000" cy="259045"/>
    <xdr:sp macro="" textlink="">
      <xdr:nvSpPr>
        <xdr:cNvPr id="371" name="テキスト ボックス 370"/>
        <xdr:cNvSpPr txBox="1"/>
      </xdr:nvSpPr>
      <xdr:spPr>
        <a:xfrm>
          <a:off x="2717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12700</xdr:rowOff>
    </xdr:from>
    <xdr:to>
      <xdr:col>11</xdr:col>
      <xdr:colOff>9525</xdr:colOff>
      <xdr:row>76</xdr:row>
      <xdr:rowOff>24130</xdr:rowOff>
    </xdr:to>
    <xdr:cxnSp macro="">
      <xdr:nvCxnSpPr>
        <xdr:cNvPr id="372" name="直線コネクタ 371"/>
        <xdr:cNvCxnSpPr/>
      </xdr:nvCxnSpPr>
      <xdr:spPr>
        <a:xfrm>
          <a:off x="1320800" y="130429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3" name="フローチャート: 判断 372"/>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4" name="テキスト ボックス 373"/>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xdr:cNvSpPr/>
      </xdr:nvSpPr>
      <xdr:spPr>
        <a:xfrm>
          <a:off x="1270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76" name="テキスト ボックス 375"/>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82" name="楕円 381"/>
        <xdr:cNvSpPr/>
      </xdr:nvSpPr>
      <xdr:spPr>
        <a:xfrm>
          <a:off x="47752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90188</xdr:rowOff>
    </xdr:from>
    <xdr:ext cx="762000" cy="259045"/>
    <xdr:sp macro="" textlink="">
      <xdr:nvSpPr>
        <xdr:cNvPr id="383" name="公債費該当値テキスト"/>
        <xdr:cNvSpPr txBox="1"/>
      </xdr:nvSpPr>
      <xdr:spPr>
        <a:xfrm>
          <a:off x="49149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15239</xdr:rowOff>
    </xdr:from>
    <xdr:to>
      <xdr:col>20</xdr:col>
      <xdr:colOff>38100</xdr:colOff>
      <xdr:row>76</xdr:row>
      <xdr:rowOff>116839</xdr:rowOff>
    </xdr:to>
    <xdr:sp macro="" textlink="">
      <xdr:nvSpPr>
        <xdr:cNvPr id="384" name="楕円 383"/>
        <xdr:cNvSpPr/>
      </xdr:nvSpPr>
      <xdr:spPr>
        <a:xfrm>
          <a:off x="3937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101616</xdr:rowOff>
    </xdr:from>
    <xdr:ext cx="736600" cy="259045"/>
    <xdr:sp macro="" textlink="">
      <xdr:nvSpPr>
        <xdr:cNvPr id="385" name="テキスト ボックス 384"/>
        <xdr:cNvSpPr txBox="1"/>
      </xdr:nvSpPr>
      <xdr:spPr>
        <a:xfrm>
          <a:off x="3606800" y="13131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3811</xdr:rowOff>
    </xdr:from>
    <xdr:to>
      <xdr:col>15</xdr:col>
      <xdr:colOff>149225</xdr:colOff>
      <xdr:row>76</xdr:row>
      <xdr:rowOff>105411</xdr:rowOff>
    </xdr:to>
    <xdr:sp macro="" textlink="">
      <xdr:nvSpPr>
        <xdr:cNvPr id="386" name="楕円 385"/>
        <xdr:cNvSpPr/>
      </xdr:nvSpPr>
      <xdr:spPr>
        <a:xfrm>
          <a:off x="3048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115587</xdr:rowOff>
    </xdr:from>
    <xdr:ext cx="762000" cy="259045"/>
    <xdr:sp macro="" textlink="">
      <xdr:nvSpPr>
        <xdr:cNvPr id="387" name="テキスト ボックス 386"/>
        <xdr:cNvSpPr txBox="1"/>
      </xdr:nvSpPr>
      <xdr:spPr>
        <a:xfrm>
          <a:off x="2717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144780</xdr:rowOff>
    </xdr:from>
    <xdr:to>
      <xdr:col>11</xdr:col>
      <xdr:colOff>60325</xdr:colOff>
      <xdr:row>76</xdr:row>
      <xdr:rowOff>74930</xdr:rowOff>
    </xdr:to>
    <xdr:sp macro="" textlink="">
      <xdr:nvSpPr>
        <xdr:cNvPr id="388" name="楕円 387"/>
        <xdr:cNvSpPr/>
      </xdr:nvSpPr>
      <xdr:spPr>
        <a:xfrm>
          <a:off x="21590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85107</xdr:rowOff>
    </xdr:from>
    <xdr:ext cx="762000" cy="259045"/>
    <xdr:sp macro="" textlink="">
      <xdr:nvSpPr>
        <xdr:cNvPr id="389" name="テキスト ボックス 388"/>
        <xdr:cNvSpPr txBox="1"/>
      </xdr:nvSpPr>
      <xdr:spPr>
        <a:xfrm>
          <a:off x="1828800" y="1277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0" name="楕円 389"/>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391" name="テキスト ボックス 390"/>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前年度と比べ４．５ポイントの減となった。これは、地方税や地方交付税、財政調整基金からの繰入の増となったことで、一般財源の総額が増加したと考えられる。歳出では、少子化対策基金の繰入を行ったことにより経常経費から臨時経費となったことが、経常経費が減少した要因の一つである。</a:t>
          </a: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80</xdr:row>
      <xdr:rowOff>100330</xdr:rowOff>
    </xdr:to>
    <xdr:cxnSp macro="">
      <xdr:nvCxnSpPr>
        <xdr:cNvPr id="419" name="直線コネクタ 418"/>
        <xdr:cNvCxnSpPr/>
      </xdr:nvCxnSpPr>
      <xdr:spPr>
        <a:xfrm flipV="1">
          <a:off x="16510000" y="1245235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72407</xdr:rowOff>
    </xdr:from>
    <xdr:ext cx="762000" cy="259045"/>
    <xdr:sp macro="" textlink="">
      <xdr:nvSpPr>
        <xdr:cNvPr id="420" name="公債費以外最小値テキスト"/>
        <xdr:cNvSpPr txBox="1"/>
      </xdr:nvSpPr>
      <xdr:spPr>
        <a:xfrm>
          <a:off x="16598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100330</xdr:rowOff>
    </xdr:from>
    <xdr:to>
      <xdr:col>82</xdr:col>
      <xdr:colOff>196850</xdr:colOff>
      <xdr:row>80</xdr:row>
      <xdr:rowOff>100330</xdr:rowOff>
    </xdr:to>
    <xdr:cxnSp macro="">
      <xdr:nvCxnSpPr>
        <xdr:cNvPr id="421" name="直線コネクタ 420"/>
        <xdr:cNvCxnSpPr/>
      </xdr:nvCxnSpPr>
      <xdr:spPr>
        <a:xfrm>
          <a:off x="16421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2" name="公債費以外最大値テキスト"/>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3" name="直線コネクタ 422"/>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31750</xdr:rowOff>
    </xdr:from>
    <xdr:to>
      <xdr:col>82</xdr:col>
      <xdr:colOff>107950</xdr:colOff>
      <xdr:row>77</xdr:row>
      <xdr:rowOff>31750</xdr:rowOff>
    </xdr:to>
    <xdr:cxnSp macro="">
      <xdr:nvCxnSpPr>
        <xdr:cNvPr id="424" name="直線コネクタ 423"/>
        <xdr:cNvCxnSpPr/>
      </xdr:nvCxnSpPr>
      <xdr:spPr>
        <a:xfrm flipV="1">
          <a:off x="15671800" y="130619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90188</xdr:rowOff>
    </xdr:from>
    <xdr:ext cx="762000" cy="259045"/>
    <xdr:sp macro="" textlink="">
      <xdr:nvSpPr>
        <xdr:cNvPr id="425" name="公債費以外平均値テキスト"/>
        <xdr:cNvSpPr txBox="1"/>
      </xdr:nvSpPr>
      <xdr:spPr>
        <a:xfrm>
          <a:off x="16598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118111</xdr:rowOff>
    </xdr:from>
    <xdr:to>
      <xdr:col>82</xdr:col>
      <xdr:colOff>158750</xdr:colOff>
      <xdr:row>77</xdr:row>
      <xdr:rowOff>48261</xdr:rowOff>
    </xdr:to>
    <xdr:sp macro="" textlink="">
      <xdr:nvSpPr>
        <xdr:cNvPr id="426" name="フローチャート: 判断 425"/>
        <xdr:cNvSpPr/>
      </xdr:nvSpPr>
      <xdr:spPr>
        <a:xfrm>
          <a:off x="16459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161289</xdr:rowOff>
    </xdr:from>
    <xdr:to>
      <xdr:col>78</xdr:col>
      <xdr:colOff>69850</xdr:colOff>
      <xdr:row>77</xdr:row>
      <xdr:rowOff>31750</xdr:rowOff>
    </xdr:to>
    <xdr:cxnSp macro="">
      <xdr:nvCxnSpPr>
        <xdr:cNvPr id="427" name="直線コネクタ 426"/>
        <xdr:cNvCxnSpPr/>
      </xdr:nvCxnSpPr>
      <xdr:spPr>
        <a:xfrm>
          <a:off x="14782800" y="13020039"/>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8" name="フローチャート: 判断 427"/>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9" name="テキスト ボックス 428"/>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75</xdr:row>
      <xdr:rowOff>161289</xdr:rowOff>
    </xdr:to>
    <xdr:cxnSp macro="">
      <xdr:nvCxnSpPr>
        <xdr:cNvPr id="430" name="直線コネクタ 429"/>
        <xdr:cNvCxnSpPr/>
      </xdr:nvCxnSpPr>
      <xdr:spPr>
        <a:xfrm>
          <a:off x="13893800" y="12974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1" name="フローチャート: 判断 430"/>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13988</xdr:rowOff>
    </xdr:from>
    <xdr:ext cx="762000" cy="259045"/>
    <xdr:sp macro="" textlink="">
      <xdr:nvSpPr>
        <xdr:cNvPr id="432" name="テキスト ボックス 431"/>
        <xdr:cNvSpPr txBox="1"/>
      </xdr:nvSpPr>
      <xdr:spPr>
        <a:xfrm>
          <a:off x="14401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88900</xdr:rowOff>
    </xdr:from>
    <xdr:to>
      <xdr:col>69</xdr:col>
      <xdr:colOff>92075</xdr:colOff>
      <xdr:row>75</xdr:row>
      <xdr:rowOff>115570</xdr:rowOff>
    </xdr:to>
    <xdr:cxnSp macro="">
      <xdr:nvCxnSpPr>
        <xdr:cNvPr id="433" name="直線コネクタ 432"/>
        <xdr:cNvCxnSpPr/>
      </xdr:nvCxnSpPr>
      <xdr:spPr>
        <a:xfrm>
          <a:off x="13004800" y="127762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4" name="フローチャート: 判断 433"/>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35" name="テキスト ボックス 434"/>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53340</xdr:rowOff>
    </xdr:from>
    <xdr:to>
      <xdr:col>65</xdr:col>
      <xdr:colOff>53975</xdr:colOff>
      <xdr:row>75</xdr:row>
      <xdr:rowOff>154939</xdr:rowOff>
    </xdr:to>
    <xdr:sp macro="" textlink="">
      <xdr:nvSpPr>
        <xdr:cNvPr id="436" name="フローチャート: 判断 435"/>
        <xdr:cNvSpPr/>
      </xdr:nvSpPr>
      <xdr:spPr>
        <a:xfrm>
          <a:off x="12954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139716</xdr:rowOff>
    </xdr:from>
    <xdr:ext cx="762000" cy="259045"/>
    <xdr:sp macro="" textlink="">
      <xdr:nvSpPr>
        <xdr:cNvPr id="437" name="テキスト ボックス 436"/>
        <xdr:cNvSpPr txBox="1"/>
      </xdr:nvSpPr>
      <xdr:spPr>
        <a:xfrm>
          <a:off x="12623800" y="129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152400</xdr:rowOff>
    </xdr:from>
    <xdr:to>
      <xdr:col>82</xdr:col>
      <xdr:colOff>158750</xdr:colOff>
      <xdr:row>76</xdr:row>
      <xdr:rowOff>82550</xdr:rowOff>
    </xdr:to>
    <xdr:sp macro="" textlink="">
      <xdr:nvSpPr>
        <xdr:cNvPr id="443" name="楕円 442"/>
        <xdr:cNvSpPr/>
      </xdr:nvSpPr>
      <xdr:spPr>
        <a:xfrm>
          <a:off x="164592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168927</xdr:rowOff>
    </xdr:from>
    <xdr:ext cx="762000" cy="259045"/>
    <xdr:sp macro="" textlink="">
      <xdr:nvSpPr>
        <xdr:cNvPr id="444" name="公債費以外該当値テキスト"/>
        <xdr:cNvSpPr txBox="1"/>
      </xdr:nvSpPr>
      <xdr:spPr>
        <a:xfrm>
          <a:off x="165989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152400</xdr:rowOff>
    </xdr:from>
    <xdr:to>
      <xdr:col>78</xdr:col>
      <xdr:colOff>120650</xdr:colOff>
      <xdr:row>77</xdr:row>
      <xdr:rowOff>82550</xdr:rowOff>
    </xdr:to>
    <xdr:sp macro="" textlink="">
      <xdr:nvSpPr>
        <xdr:cNvPr id="445" name="楕円 444"/>
        <xdr:cNvSpPr/>
      </xdr:nvSpPr>
      <xdr:spPr>
        <a:xfrm>
          <a:off x="15621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67327</xdr:rowOff>
    </xdr:from>
    <xdr:ext cx="736600" cy="259045"/>
    <xdr:sp macro="" textlink="">
      <xdr:nvSpPr>
        <xdr:cNvPr id="446" name="テキスト ボックス 445"/>
        <xdr:cNvSpPr txBox="1"/>
      </xdr:nvSpPr>
      <xdr:spPr>
        <a:xfrm>
          <a:off x="15290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110490</xdr:rowOff>
    </xdr:from>
    <xdr:to>
      <xdr:col>74</xdr:col>
      <xdr:colOff>31750</xdr:colOff>
      <xdr:row>76</xdr:row>
      <xdr:rowOff>40639</xdr:rowOff>
    </xdr:to>
    <xdr:sp macro="" textlink="">
      <xdr:nvSpPr>
        <xdr:cNvPr id="447" name="楕円 446"/>
        <xdr:cNvSpPr/>
      </xdr:nvSpPr>
      <xdr:spPr>
        <a:xfrm>
          <a:off x="14732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50817</xdr:rowOff>
    </xdr:from>
    <xdr:ext cx="762000" cy="259045"/>
    <xdr:sp macro="" textlink="">
      <xdr:nvSpPr>
        <xdr:cNvPr id="448" name="テキスト ボックス 447"/>
        <xdr:cNvSpPr txBox="1"/>
      </xdr:nvSpPr>
      <xdr:spPr>
        <a:xfrm>
          <a:off x="14401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49" name="楕円 448"/>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50" name="テキスト ボックス 449"/>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38100</xdr:rowOff>
    </xdr:from>
    <xdr:to>
      <xdr:col>65</xdr:col>
      <xdr:colOff>53975</xdr:colOff>
      <xdr:row>74</xdr:row>
      <xdr:rowOff>139700</xdr:rowOff>
    </xdr:to>
    <xdr:sp macro="" textlink="">
      <xdr:nvSpPr>
        <xdr:cNvPr id="451" name="楕円 450"/>
        <xdr:cNvSpPr/>
      </xdr:nvSpPr>
      <xdr:spPr>
        <a:xfrm>
          <a:off x="12954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149877</xdr:rowOff>
    </xdr:from>
    <xdr:ext cx="762000" cy="259045"/>
    <xdr:sp macro="" textlink="">
      <xdr:nvSpPr>
        <xdr:cNvPr id="452" name="テキスト ボックス 451"/>
        <xdr:cNvSpPr txBox="1"/>
      </xdr:nvSpPr>
      <xdr:spPr>
        <a:xfrm>
          <a:off x="12623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14647</xdr:rowOff>
    </xdr:from>
    <xdr:to>
      <xdr:col>29</xdr:col>
      <xdr:colOff>127000</xdr:colOff>
      <xdr:row>19</xdr:row>
      <xdr:rowOff>7764</xdr:rowOff>
    </xdr:to>
    <xdr:cxnSp macro="">
      <xdr:nvCxnSpPr>
        <xdr:cNvPr id="44" name="直線コネクタ 43"/>
        <xdr:cNvCxnSpPr/>
      </xdr:nvCxnSpPr>
      <xdr:spPr bwMode="auto">
        <a:xfrm flipV="1">
          <a:off x="5651500" y="2291122"/>
          <a:ext cx="0" cy="102181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151291</xdr:rowOff>
    </xdr:from>
    <xdr:ext cx="762000" cy="259045"/>
    <xdr:sp macro="" textlink="">
      <xdr:nvSpPr>
        <xdr:cNvPr id="45" name="人口1人当たり決算額の推移最小値テキスト130"/>
        <xdr:cNvSpPr txBox="1"/>
      </xdr:nvSpPr>
      <xdr:spPr>
        <a:xfrm>
          <a:off x="5740400" y="3285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7764</xdr:rowOff>
    </xdr:from>
    <xdr:to>
      <xdr:col>30</xdr:col>
      <xdr:colOff>25400</xdr:colOff>
      <xdr:row>19</xdr:row>
      <xdr:rowOff>7764</xdr:rowOff>
    </xdr:to>
    <xdr:cxnSp macro="">
      <xdr:nvCxnSpPr>
        <xdr:cNvPr id="46" name="直線コネクタ 45"/>
        <xdr:cNvCxnSpPr/>
      </xdr:nvCxnSpPr>
      <xdr:spPr bwMode="auto">
        <a:xfrm>
          <a:off x="5562600" y="33129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101024</xdr:rowOff>
    </xdr:from>
    <xdr:ext cx="762000" cy="259045"/>
    <xdr:sp macro="" textlink="">
      <xdr:nvSpPr>
        <xdr:cNvPr id="47" name="人口1人当たり決算額の推移最大値テキスト130"/>
        <xdr:cNvSpPr txBox="1"/>
      </xdr:nvSpPr>
      <xdr:spPr>
        <a:xfrm>
          <a:off x="5740400" y="203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14647</xdr:rowOff>
    </xdr:from>
    <xdr:to>
      <xdr:col>30</xdr:col>
      <xdr:colOff>25400</xdr:colOff>
      <xdr:row>13</xdr:row>
      <xdr:rowOff>14647</xdr:rowOff>
    </xdr:to>
    <xdr:cxnSp macro="">
      <xdr:nvCxnSpPr>
        <xdr:cNvPr id="48" name="直線コネクタ 47"/>
        <xdr:cNvCxnSpPr/>
      </xdr:nvCxnSpPr>
      <xdr:spPr bwMode="auto">
        <a:xfrm>
          <a:off x="5562600" y="2291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151494</xdr:rowOff>
    </xdr:from>
    <xdr:to>
      <xdr:col>29</xdr:col>
      <xdr:colOff>127000</xdr:colOff>
      <xdr:row>17</xdr:row>
      <xdr:rowOff>32897</xdr:rowOff>
    </xdr:to>
    <xdr:cxnSp macro="">
      <xdr:nvCxnSpPr>
        <xdr:cNvPr id="49" name="直線コネクタ 48"/>
        <xdr:cNvCxnSpPr/>
      </xdr:nvCxnSpPr>
      <xdr:spPr bwMode="auto">
        <a:xfrm flipV="1">
          <a:off x="5003800" y="2942319"/>
          <a:ext cx="647700" cy="528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100284</xdr:rowOff>
    </xdr:from>
    <xdr:ext cx="762000" cy="259045"/>
    <xdr:sp macro="" textlink="">
      <xdr:nvSpPr>
        <xdr:cNvPr id="50" name="人口1人当たり決算額の推移平均値テキスト130"/>
        <xdr:cNvSpPr txBox="1"/>
      </xdr:nvSpPr>
      <xdr:spPr>
        <a:xfrm>
          <a:off x="5740400" y="3062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128207</xdr:rowOff>
    </xdr:from>
    <xdr:to>
      <xdr:col>29</xdr:col>
      <xdr:colOff>177800</xdr:colOff>
      <xdr:row>18</xdr:row>
      <xdr:rowOff>58357</xdr:rowOff>
    </xdr:to>
    <xdr:sp macro="" textlink="">
      <xdr:nvSpPr>
        <xdr:cNvPr id="51" name="フローチャート: 判断 50"/>
        <xdr:cNvSpPr/>
      </xdr:nvSpPr>
      <xdr:spPr bwMode="auto">
        <a:xfrm>
          <a:off x="5600700" y="3090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32897</xdr:rowOff>
    </xdr:from>
    <xdr:to>
      <xdr:col>26</xdr:col>
      <xdr:colOff>50800</xdr:colOff>
      <xdr:row>17</xdr:row>
      <xdr:rowOff>87673</xdr:rowOff>
    </xdr:to>
    <xdr:cxnSp macro="">
      <xdr:nvCxnSpPr>
        <xdr:cNvPr id="52" name="直線コネクタ 51"/>
        <xdr:cNvCxnSpPr/>
      </xdr:nvCxnSpPr>
      <xdr:spPr bwMode="auto">
        <a:xfrm flipV="1">
          <a:off x="4305300" y="2995172"/>
          <a:ext cx="698500" cy="54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135457</xdr:rowOff>
    </xdr:from>
    <xdr:to>
      <xdr:col>26</xdr:col>
      <xdr:colOff>101600</xdr:colOff>
      <xdr:row>18</xdr:row>
      <xdr:rowOff>65607</xdr:rowOff>
    </xdr:to>
    <xdr:sp macro="" textlink="">
      <xdr:nvSpPr>
        <xdr:cNvPr id="53" name="フローチャート: 判断 52"/>
        <xdr:cNvSpPr/>
      </xdr:nvSpPr>
      <xdr:spPr bwMode="auto">
        <a:xfrm>
          <a:off x="4953000" y="30977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50384</xdr:rowOff>
    </xdr:from>
    <xdr:ext cx="736600" cy="259045"/>
    <xdr:sp macro="" textlink="">
      <xdr:nvSpPr>
        <xdr:cNvPr id="54" name="テキスト ボックス 53"/>
        <xdr:cNvSpPr txBox="1"/>
      </xdr:nvSpPr>
      <xdr:spPr>
        <a:xfrm>
          <a:off x="4622800" y="3184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78958</xdr:rowOff>
    </xdr:from>
    <xdr:to>
      <xdr:col>22</xdr:col>
      <xdr:colOff>114300</xdr:colOff>
      <xdr:row>17</xdr:row>
      <xdr:rowOff>87673</xdr:rowOff>
    </xdr:to>
    <xdr:cxnSp macro="">
      <xdr:nvCxnSpPr>
        <xdr:cNvPr id="55" name="直線コネクタ 54"/>
        <xdr:cNvCxnSpPr/>
      </xdr:nvCxnSpPr>
      <xdr:spPr bwMode="auto">
        <a:xfrm>
          <a:off x="3606800" y="3041233"/>
          <a:ext cx="698500" cy="8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148399</xdr:rowOff>
    </xdr:from>
    <xdr:to>
      <xdr:col>22</xdr:col>
      <xdr:colOff>165100</xdr:colOff>
      <xdr:row>18</xdr:row>
      <xdr:rowOff>78549</xdr:rowOff>
    </xdr:to>
    <xdr:sp macro="" textlink="">
      <xdr:nvSpPr>
        <xdr:cNvPr id="56" name="フローチャート: 判断 55"/>
        <xdr:cNvSpPr/>
      </xdr:nvSpPr>
      <xdr:spPr bwMode="auto">
        <a:xfrm>
          <a:off x="4254500" y="3110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63326</xdr:rowOff>
    </xdr:from>
    <xdr:ext cx="762000" cy="259045"/>
    <xdr:sp macro="" textlink="">
      <xdr:nvSpPr>
        <xdr:cNvPr id="57" name="テキスト ボックス 56"/>
        <xdr:cNvSpPr txBox="1"/>
      </xdr:nvSpPr>
      <xdr:spPr>
        <a:xfrm>
          <a:off x="3924300" y="319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78958</xdr:rowOff>
    </xdr:from>
    <xdr:to>
      <xdr:col>18</xdr:col>
      <xdr:colOff>177800</xdr:colOff>
      <xdr:row>17</xdr:row>
      <xdr:rowOff>89643</xdr:rowOff>
    </xdr:to>
    <xdr:cxnSp macro="">
      <xdr:nvCxnSpPr>
        <xdr:cNvPr id="58" name="直線コネクタ 57"/>
        <xdr:cNvCxnSpPr/>
      </xdr:nvCxnSpPr>
      <xdr:spPr bwMode="auto">
        <a:xfrm flipV="1">
          <a:off x="2908300" y="3041233"/>
          <a:ext cx="698500" cy="10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157938</xdr:rowOff>
    </xdr:from>
    <xdr:to>
      <xdr:col>19</xdr:col>
      <xdr:colOff>38100</xdr:colOff>
      <xdr:row>18</xdr:row>
      <xdr:rowOff>88088</xdr:rowOff>
    </xdr:to>
    <xdr:sp macro="" textlink="">
      <xdr:nvSpPr>
        <xdr:cNvPr id="59" name="フローチャート: 判断 58"/>
        <xdr:cNvSpPr/>
      </xdr:nvSpPr>
      <xdr:spPr bwMode="auto">
        <a:xfrm>
          <a:off x="3556000" y="3120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72865</xdr:rowOff>
    </xdr:from>
    <xdr:ext cx="762000" cy="259045"/>
    <xdr:sp macro="" textlink="">
      <xdr:nvSpPr>
        <xdr:cNvPr id="60" name="テキスト ボックス 59"/>
        <xdr:cNvSpPr txBox="1"/>
      </xdr:nvSpPr>
      <xdr:spPr>
        <a:xfrm>
          <a:off x="3225800" y="3206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xdr:cNvSpPr/>
      </xdr:nvSpPr>
      <xdr:spPr bwMode="auto">
        <a:xfrm>
          <a:off x="2857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13924</xdr:rowOff>
    </xdr:from>
    <xdr:ext cx="762000" cy="259045"/>
    <xdr:sp macro="" textlink="">
      <xdr:nvSpPr>
        <xdr:cNvPr id="62" name="テキスト ボックス 61"/>
        <xdr:cNvSpPr txBox="1"/>
      </xdr:nvSpPr>
      <xdr:spPr>
        <a:xfrm>
          <a:off x="2527300" y="314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100694</xdr:rowOff>
    </xdr:from>
    <xdr:to>
      <xdr:col>29</xdr:col>
      <xdr:colOff>177800</xdr:colOff>
      <xdr:row>17</xdr:row>
      <xdr:rowOff>30844</xdr:rowOff>
    </xdr:to>
    <xdr:sp macro="" textlink="">
      <xdr:nvSpPr>
        <xdr:cNvPr id="68" name="楕円 67"/>
        <xdr:cNvSpPr/>
      </xdr:nvSpPr>
      <xdr:spPr bwMode="auto">
        <a:xfrm>
          <a:off x="5600700" y="2891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117221</xdr:rowOff>
    </xdr:from>
    <xdr:ext cx="762000" cy="259045"/>
    <xdr:sp macro="" textlink="">
      <xdr:nvSpPr>
        <xdr:cNvPr id="69" name="人口1人当たり決算額の推移該当値テキスト130"/>
        <xdr:cNvSpPr txBox="1"/>
      </xdr:nvSpPr>
      <xdr:spPr>
        <a:xfrm>
          <a:off x="5740400" y="273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153547</xdr:rowOff>
    </xdr:from>
    <xdr:to>
      <xdr:col>26</xdr:col>
      <xdr:colOff>101600</xdr:colOff>
      <xdr:row>17</xdr:row>
      <xdr:rowOff>83697</xdr:rowOff>
    </xdr:to>
    <xdr:sp macro="" textlink="">
      <xdr:nvSpPr>
        <xdr:cNvPr id="70" name="楕円 69"/>
        <xdr:cNvSpPr/>
      </xdr:nvSpPr>
      <xdr:spPr bwMode="auto">
        <a:xfrm>
          <a:off x="4953000" y="2944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93874</xdr:rowOff>
    </xdr:from>
    <xdr:ext cx="736600" cy="259045"/>
    <xdr:sp macro="" textlink="">
      <xdr:nvSpPr>
        <xdr:cNvPr id="71" name="テキスト ボックス 70"/>
        <xdr:cNvSpPr txBox="1"/>
      </xdr:nvSpPr>
      <xdr:spPr>
        <a:xfrm>
          <a:off x="4622800" y="271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36873</xdr:rowOff>
    </xdr:from>
    <xdr:to>
      <xdr:col>22</xdr:col>
      <xdr:colOff>165100</xdr:colOff>
      <xdr:row>17</xdr:row>
      <xdr:rowOff>138473</xdr:rowOff>
    </xdr:to>
    <xdr:sp macro="" textlink="">
      <xdr:nvSpPr>
        <xdr:cNvPr id="72" name="楕円 71"/>
        <xdr:cNvSpPr/>
      </xdr:nvSpPr>
      <xdr:spPr bwMode="auto">
        <a:xfrm>
          <a:off x="4254500" y="2999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148650</xdr:rowOff>
    </xdr:from>
    <xdr:ext cx="762000" cy="259045"/>
    <xdr:sp macro="" textlink="">
      <xdr:nvSpPr>
        <xdr:cNvPr id="73" name="テキスト ボックス 72"/>
        <xdr:cNvSpPr txBox="1"/>
      </xdr:nvSpPr>
      <xdr:spPr>
        <a:xfrm>
          <a:off x="3924300" y="276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28158</xdr:rowOff>
    </xdr:from>
    <xdr:to>
      <xdr:col>19</xdr:col>
      <xdr:colOff>38100</xdr:colOff>
      <xdr:row>17</xdr:row>
      <xdr:rowOff>129758</xdr:rowOff>
    </xdr:to>
    <xdr:sp macro="" textlink="">
      <xdr:nvSpPr>
        <xdr:cNvPr id="74" name="楕円 73"/>
        <xdr:cNvSpPr/>
      </xdr:nvSpPr>
      <xdr:spPr bwMode="auto">
        <a:xfrm>
          <a:off x="3556000" y="2990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139935</xdr:rowOff>
    </xdr:from>
    <xdr:ext cx="762000" cy="259045"/>
    <xdr:sp macro="" textlink="">
      <xdr:nvSpPr>
        <xdr:cNvPr id="75" name="テキスト ボックス 74"/>
        <xdr:cNvSpPr txBox="1"/>
      </xdr:nvSpPr>
      <xdr:spPr>
        <a:xfrm>
          <a:off x="3225800" y="275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38843</xdr:rowOff>
    </xdr:from>
    <xdr:to>
      <xdr:col>15</xdr:col>
      <xdr:colOff>101600</xdr:colOff>
      <xdr:row>17</xdr:row>
      <xdr:rowOff>140443</xdr:rowOff>
    </xdr:to>
    <xdr:sp macro="" textlink="">
      <xdr:nvSpPr>
        <xdr:cNvPr id="76" name="楕円 75"/>
        <xdr:cNvSpPr/>
      </xdr:nvSpPr>
      <xdr:spPr bwMode="auto">
        <a:xfrm>
          <a:off x="2857500" y="30011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150620</xdr:rowOff>
    </xdr:from>
    <xdr:ext cx="762000" cy="259045"/>
    <xdr:sp macro="" textlink="">
      <xdr:nvSpPr>
        <xdr:cNvPr id="77" name="テキスト ボックス 76"/>
        <xdr:cNvSpPr txBox="1"/>
      </xdr:nvSpPr>
      <xdr:spPr>
        <a:xfrm>
          <a:off x="2527300" y="2769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28245</xdr:rowOff>
    </xdr:from>
    <xdr:to>
      <xdr:col>29</xdr:col>
      <xdr:colOff>127000</xdr:colOff>
      <xdr:row>37</xdr:row>
      <xdr:rowOff>168544</xdr:rowOff>
    </xdr:to>
    <xdr:cxnSp macro="">
      <xdr:nvCxnSpPr>
        <xdr:cNvPr id="105" name="直線コネクタ 104"/>
        <xdr:cNvCxnSpPr/>
      </xdr:nvCxnSpPr>
      <xdr:spPr bwMode="auto">
        <a:xfrm flipV="1">
          <a:off x="5651500" y="5952795"/>
          <a:ext cx="0" cy="1340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140621</xdr:rowOff>
    </xdr:from>
    <xdr:ext cx="762000" cy="259045"/>
    <xdr:sp macro="" textlink="">
      <xdr:nvSpPr>
        <xdr:cNvPr id="106" name="人口1人当たり決算額の推移最小値テキスト445"/>
        <xdr:cNvSpPr txBox="1"/>
      </xdr:nvSpPr>
      <xdr:spPr>
        <a:xfrm>
          <a:off x="5740400" y="7265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168544</xdr:rowOff>
    </xdr:from>
    <xdr:to>
      <xdr:col>30</xdr:col>
      <xdr:colOff>25400</xdr:colOff>
      <xdr:row>37</xdr:row>
      <xdr:rowOff>168544</xdr:rowOff>
    </xdr:to>
    <xdr:cxnSp macro="">
      <xdr:nvCxnSpPr>
        <xdr:cNvPr id="107" name="直線コネクタ 106"/>
        <xdr:cNvCxnSpPr/>
      </xdr:nvCxnSpPr>
      <xdr:spPr bwMode="auto">
        <a:xfrm>
          <a:off x="5562600" y="72932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286072</xdr:rowOff>
    </xdr:from>
    <xdr:ext cx="762000" cy="259045"/>
    <xdr:sp macro="" textlink="">
      <xdr:nvSpPr>
        <xdr:cNvPr id="108" name="人口1人当たり決算額の推移最大値テキスト445"/>
        <xdr:cNvSpPr txBox="1"/>
      </xdr:nvSpPr>
      <xdr:spPr>
        <a:xfrm>
          <a:off x="5740400" y="5696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28245</xdr:rowOff>
    </xdr:from>
    <xdr:to>
      <xdr:col>30</xdr:col>
      <xdr:colOff>25400</xdr:colOff>
      <xdr:row>33</xdr:row>
      <xdr:rowOff>28245</xdr:rowOff>
    </xdr:to>
    <xdr:cxnSp macro="">
      <xdr:nvCxnSpPr>
        <xdr:cNvPr id="109" name="直線コネクタ 108"/>
        <xdr:cNvCxnSpPr/>
      </xdr:nvCxnSpPr>
      <xdr:spPr bwMode="auto">
        <a:xfrm>
          <a:off x="5562600" y="5952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277731</xdr:rowOff>
    </xdr:from>
    <xdr:to>
      <xdr:col>29</xdr:col>
      <xdr:colOff>127000</xdr:colOff>
      <xdr:row>35</xdr:row>
      <xdr:rowOff>298755</xdr:rowOff>
    </xdr:to>
    <xdr:cxnSp macro="">
      <xdr:nvCxnSpPr>
        <xdr:cNvPr id="110" name="直線コネクタ 109"/>
        <xdr:cNvCxnSpPr/>
      </xdr:nvCxnSpPr>
      <xdr:spPr bwMode="auto">
        <a:xfrm flipV="1">
          <a:off x="5003800" y="6888081"/>
          <a:ext cx="647700" cy="21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262508</xdr:rowOff>
    </xdr:from>
    <xdr:ext cx="762000" cy="259045"/>
    <xdr:sp macro="" textlink="">
      <xdr:nvSpPr>
        <xdr:cNvPr id="111" name="人口1人当たり決算額の推移平均値テキスト445"/>
        <xdr:cNvSpPr txBox="1"/>
      </xdr:nvSpPr>
      <xdr:spPr>
        <a:xfrm>
          <a:off x="5740400" y="68728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263537</xdr:rowOff>
    </xdr:from>
    <xdr:to>
      <xdr:col>29</xdr:col>
      <xdr:colOff>177800</xdr:colOff>
      <xdr:row>36</xdr:row>
      <xdr:rowOff>22237</xdr:rowOff>
    </xdr:to>
    <xdr:sp macro="" textlink="">
      <xdr:nvSpPr>
        <xdr:cNvPr id="112" name="フローチャート: 判断 111"/>
        <xdr:cNvSpPr/>
      </xdr:nvSpPr>
      <xdr:spPr bwMode="auto">
        <a:xfrm>
          <a:off x="5600700" y="68738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298755</xdr:rowOff>
    </xdr:from>
    <xdr:to>
      <xdr:col>26</xdr:col>
      <xdr:colOff>50800</xdr:colOff>
      <xdr:row>35</xdr:row>
      <xdr:rowOff>324152</xdr:rowOff>
    </xdr:to>
    <xdr:cxnSp macro="">
      <xdr:nvCxnSpPr>
        <xdr:cNvPr id="113" name="直線コネクタ 112"/>
        <xdr:cNvCxnSpPr/>
      </xdr:nvCxnSpPr>
      <xdr:spPr bwMode="auto">
        <a:xfrm flipV="1">
          <a:off x="4305300" y="6909105"/>
          <a:ext cx="698500" cy="253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292753</xdr:rowOff>
    </xdr:from>
    <xdr:to>
      <xdr:col>26</xdr:col>
      <xdr:colOff>101600</xdr:colOff>
      <xdr:row>36</xdr:row>
      <xdr:rowOff>51453</xdr:rowOff>
    </xdr:to>
    <xdr:sp macro="" textlink="">
      <xdr:nvSpPr>
        <xdr:cNvPr id="114" name="フローチャート: 判断 113"/>
        <xdr:cNvSpPr/>
      </xdr:nvSpPr>
      <xdr:spPr bwMode="auto">
        <a:xfrm>
          <a:off x="4953000" y="6903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36230</xdr:rowOff>
    </xdr:from>
    <xdr:ext cx="736600" cy="259045"/>
    <xdr:sp macro="" textlink="">
      <xdr:nvSpPr>
        <xdr:cNvPr id="115" name="テキスト ボックス 114"/>
        <xdr:cNvSpPr txBox="1"/>
      </xdr:nvSpPr>
      <xdr:spPr>
        <a:xfrm>
          <a:off x="4622800" y="6989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324152</xdr:rowOff>
    </xdr:from>
    <xdr:to>
      <xdr:col>22</xdr:col>
      <xdr:colOff>114300</xdr:colOff>
      <xdr:row>36</xdr:row>
      <xdr:rowOff>17493</xdr:rowOff>
    </xdr:to>
    <xdr:cxnSp macro="">
      <xdr:nvCxnSpPr>
        <xdr:cNvPr id="116" name="直線コネクタ 115"/>
        <xdr:cNvCxnSpPr/>
      </xdr:nvCxnSpPr>
      <xdr:spPr bwMode="auto">
        <a:xfrm flipV="1">
          <a:off x="3606800" y="6934502"/>
          <a:ext cx="698500" cy="362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288394</xdr:rowOff>
    </xdr:from>
    <xdr:to>
      <xdr:col>22</xdr:col>
      <xdr:colOff>165100</xdr:colOff>
      <xdr:row>36</xdr:row>
      <xdr:rowOff>47094</xdr:rowOff>
    </xdr:to>
    <xdr:sp macro="" textlink="">
      <xdr:nvSpPr>
        <xdr:cNvPr id="117" name="フローチャート: 判断 116"/>
        <xdr:cNvSpPr/>
      </xdr:nvSpPr>
      <xdr:spPr bwMode="auto">
        <a:xfrm>
          <a:off x="4254500" y="68987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31871</xdr:rowOff>
    </xdr:from>
    <xdr:ext cx="762000" cy="259045"/>
    <xdr:sp macro="" textlink="">
      <xdr:nvSpPr>
        <xdr:cNvPr id="118" name="テキスト ボックス 117"/>
        <xdr:cNvSpPr txBox="1"/>
      </xdr:nvSpPr>
      <xdr:spPr>
        <a:xfrm>
          <a:off x="3924300" y="6985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17493</xdr:rowOff>
    </xdr:from>
    <xdr:to>
      <xdr:col>18</xdr:col>
      <xdr:colOff>177800</xdr:colOff>
      <xdr:row>36</xdr:row>
      <xdr:rowOff>35560</xdr:rowOff>
    </xdr:to>
    <xdr:cxnSp macro="">
      <xdr:nvCxnSpPr>
        <xdr:cNvPr id="119" name="直線コネクタ 118"/>
        <xdr:cNvCxnSpPr/>
      </xdr:nvCxnSpPr>
      <xdr:spPr bwMode="auto">
        <a:xfrm flipV="1">
          <a:off x="2908300" y="6970743"/>
          <a:ext cx="698500" cy="1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281856</xdr:rowOff>
    </xdr:from>
    <xdr:to>
      <xdr:col>19</xdr:col>
      <xdr:colOff>38100</xdr:colOff>
      <xdr:row>36</xdr:row>
      <xdr:rowOff>40556</xdr:rowOff>
    </xdr:to>
    <xdr:sp macro="" textlink="">
      <xdr:nvSpPr>
        <xdr:cNvPr id="120" name="フローチャート: 判断 119"/>
        <xdr:cNvSpPr/>
      </xdr:nvSpPr>
      <xdr:spPr bwMode="auto">
        <a:xfrm>
          <a:off x="3556000" y="68922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50733</xdr:rowOff>
    </xdr:from>
    <xdr:ext cx="762000" cy="259045"/>
    <xdr:sp macro="" textlink="">
      <xdr:nvSpPr>
        <xdr:cNvPr id="121" name="テキスト ボックス 120"/>
        <xdr:cNvSpPr txBox="1"/>
      </xdr:nvSpPr>
      <xdr:spPr>
        <a:xfrm>
          <a:off x="3225800" y="6661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xdr:cNvSpPr/>
      </xdr:nvSpPr>
      <xdr:spPr bwMode="auto">
        <a:xfrm>
          <a:off x="2857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303504</xdr:rowOff>
    </xdr:from>
    <xdr:ext cx="762000" cy="259045"/>
    <xdr:sp macro="" textlink="">
      <xdr:nvSpPr>
        <xdr:cNvPr id="123" name="テキスト ボックス 122"/>
        <xdr:cNvSpPr txBox="1"/>
      </xdr:nvSpPr>
      <xdr:spPr>
        <a:xfrm>
          <a:off x="2527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226931</xdr:rowOff>
    </xdr:from>
    <xdr:to>
      <xdr:col>29</xdr:col>
      <xdr:colOff>177800</xdr:colOff>
      <xdr:row>35</xdr:row>
      <xdr:rowOff>328531</xdr:rowOff>
    </xdr:to>
    <xdr:sp macro="" textlink="">
      <xdr:nvSpPr>
        <xdr:cNvPr id="129" name="楕円 128"/>
        <xdr:cNvSpPr/>
      </xdr:nvSpPr>
      <xdr:spPr bwMode="auto">
        <a:xfrm>
          <a:off x="5600700" y="6837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72008</xdr:rowOff>
    </xdr:from>
    <xdr:ext cx="762000" cy="259045"/>
    <xdr:sp macro="" textlink="">
      <xdr:nvSpPr>
        <xdr:cNvPr id="130" name="人口1人当たり決算額の推移該当値テキスト445"/>
        <xdr:cNvSpPr txBox="1"/>
      </xdr:nvSpPr>
      <xdr:spPr>
        <a:xfrm>
          <a:off x="5740400" y="6682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247955</xdr:rowOff>
    </xdr:from>
    <xdr:to>
      <xdr:col>26</xdr:col>
      <xdr:colOff>101600</xdr:colOff>
      <xdr:row>36</xdr:row>
      <xdr:rowOff>6655</xdr:rowOff>
    </xdr:to>
    <xdr:sp macro="" textlink="">
      <xdr:nvSpPr>
        <xdr:cNvPr id="131" name="楕円 130"/>
        <xdr:cNvSpPr/>
      </xdr:nvSpPr>
      <xdr:spPr bwMode="auto">
        <a:xfrm>
          <a:off x="4953000" y="6858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16832</xdr:rowOff>
    </xdr:from>
    <xdr:ext cx="736600" cy="259045"/>
    <xdr:sp macro="" textlink="">
      <xdr:nvSpPr>
        <xdr:cNvPr id="132" name="テキスト ボックス 131"/>
        <xdr:cNvSpPr txBox="1"/>
      </xdr:nvSpPr>
      <xdr:spPr>
        <a:xfrm>
          <a:off x="4622800" y="6627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273352</xdr:rowOff>
    </xdr:from>
    <xdr:to>
      <xdr:col>22</xdr:col>
      <xdr:colOff>165100</xdr:colOff>
      <xdr:row>36</xdr:row>
      <xdr:rowOff>32052</xdr:rowOff>
    </xdr:to>
    <xdr:sp macro="" textlink="">
      <xdr:nvSpPr>
        <xdr:cNvPr id="133" name="楕円 132"/>
        <xdr:cNvSpPr/>
      </xdr:nvSpPr>
      <xdr:spPr bwMode="auto">
        <a:xfrm>
          <a:off x="4254500" y="68837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42229</xdr:rowOff>
    </xdr:from>
    <xdr:ext cx="762000" cy="259045"/>
    <xdr:sp macro="" textlink="">
      <xdr:nvSpPr>
        <xdr:cNvPr id="134" name="テキスト ボックス 133"/>
        <xdr:cNvSpPr txBox="1"/>
      </xdr:nvSpPr>
      <xdr:spPr>
        <a:xfrm>
          <a:off x="3924300" y="6652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309593</xdr:rowOff>
    </xdr:from>
    <xdr:to>
      <xdr:col>19</xdr:col>
      <xdr:colOff>38100</xdr:colOff>
      <xdr:row>36</xdr:row>
      <xdr:rowOff>68293</xdr:rowOff>
    </xdr:to>
    <xdr:sp macro="" textlink="">
      <xdr:nvSpPr>
        <xdr:cNvPr id="135" name="楕円 134"/>
        <xdr:cNvSpPr/>
      </xdr:nvSpPr>
      <xdr:spPr bwMode="auto">
        <a:xfrm>
          <a:off x="3556000" y="69199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53070</xdr:rowOff>
    </xdr:from>
    <xdr:ext cx="762000" cy="259045"/>
    <xdr:sp macro="" textlink="">
      <xdr:nvSpPr>
        <xdr:cNvPr id="136" name="テキスト ボックス 135"/>
        <xdr:cNvSpPr txBox="1"/>
      </xdr:nvSpPr>
      <xdr:spPr>
        <a:xfrm>
          <a:off x="3225800" y="700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327660</xdr:rowOff>
    </xdr:from>
    <xdr:to>
      <xdr:col>15</xdr:col>
      <xdr:colOff>101600</xdr:colOff>
      <xdr:row>36</xdr:row>
      <xdr:rowOff>86360</xdr:rowOff>
    </xdr:to>
    <xdr:sp macro="" textlink="">
      <xdr:nvSpPr>
        <xdr:cNvPr id="137" name="楕円 136"/>
        <xdr:cNvSpPr/>
      </xdr:nvSpPr>
      <xdr:spPr bwMode="auto">
        <a:xfrm>
          <a:off x="2857500" y="69380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71137</xdr:rowOff>
    </xdr:from>
    <xdr:ext cx="762000" cy="259045"/>
    <xdr:sp macro="" textlink="">
      <xdr:nvSpPr>
        <xdr:cNvPr id="138" name="テキスト ボックス 137"/>
        <xdr:cNvSpPr txBox="1"/>
      </xdr:nvSpPr>
      <xdr:spPr>
        <a:xfrm>
          <a:off x="2527300" y="7024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133208</xdr:rowOff>
    </xdr:from>
    <xdr:to>
      <xdr:col>24</xdr:col>
      <xdr:colOff>62865</xdr:colOff>
      <xdr:row>37</xdr:row>
      <xdr:rowOff>100459</xdr:rowOff>
    </xdr:to>
    <xdr:cxnSp macro="">
      <xdr:nvCxnSpPr>
        <xdr:cNvPr id="53" name="直線コネクタ 52"/>
        <xdr:cNvCxnSpPr/>
      </xdr:nvCxnSpPr>
      <xdr:spPr>
        <a:xfrm flipV="1">
          <a:off x="4633595" y="5276708"/>
          <a:ext cx="1270" cy="1167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104286</xdr:rowOff>
    </xdr:from>
    <xdr:ext cx="534377" cy="259045"/>
    <xdr:sp macro="" textlink="">
      <xdr:nvSpPr>
        <xdr:cNvPr id="54" name="人件費最小値テキスト"/>
        <xdr:cNvSpPr txBox="1"/>
      </xdr:nvSpPr>
      <xdr:spPr>
        <a:xfrm>
          <a:off x="4686300" y="644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100459</xdr:rowOff>
    </xdr:from>
    <xdr:to>
      <xdr:col>24</xdr:col>
      <xdr:colOff>152400</xdr:colOff>
      <xdr:row>37</xdr:row>
      <xdr:rowOff>100459</xdr:rowOff>
    </xdr:to>
    <xdr:cxnSp macro="">
      <xdr:nvCxnSpPr>
        <xdr:cNvPr id="55" name="直線コネクタ 54"/>
        <xdr:cNvCxnSpPr/>
      </xdr:nvCxnSpPr>
      <xdr:spPr>
        <a:xfrm>
          <a:off x="4546600" y="6444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79885</xdr:rowOff>
    </xdr:from>
    <xdr:ext cx="599010" cy="259045"/>
    <xdr:sp macro="" textlink="">
      <xdr:nvSpPr>
        <xdr:cNvPr id="56" name="人件費最大値テキスト"/>
        <xdr:cNvSpPr txBox="1"/>
      </xdr:nvSpPr>
      <xdr:spPr>
        <a:xfrm>
          <a:off x="4686300" y="5051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133208</xdr:rowOff>
    </xdr:from>
    <xdr:to>
      <xdr:col>24</xdr:col>
      <xdr:colOff>152400</xdr:colOff>
      <xdr:row>30</xdr:row>
      <xdr:rowOff>133208</xdr:rowOff>
    </xdr:to>
    <xdr:cxnSp macro="">
      <xdr:nvCxnSpPr>
        <xdr:cNvPr id="57" name="直線コネクタ 56"/>
        <xdr:cNvCxnSpPr/>
      </xdr:nvCxnSpPr>
      <xdr:spPr>
        <a:xfrm>
          <a:off x="4546600" y="5276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56039</xdr:rowOff>
    </xdr:from>
    <xdr:to>
      <xdr:col>24</xdr:col>
      <xdr:colOff>63500</xdr:colOff>
      <xdr:row>35</xdr:row>
      <xdr:rowOff>89696</xdr:rowOff>
    </xdr:to>
    <xdr:cxnSp macro="">
      <xdr:nvCxnSpPr>
        <xdr:cNvPr id="58" name="直線コネクタ 57"/>
        <xdr:cNvCxnSpPr/>
      </xdr:nvCxnSpPr>
      <xdr:spPr>
        <a:xfrm flipV="1">
          <a:off x="3797300" y="6056789"/>
          <a:ext cx="838200" cy="3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16568</xdr:rowOff>
    </xdr:from>
    <xdr:ext cx="599010" cy="259045"/>
    <xdr:sp macro="" textlink="">
      <xdr:nvSpPr>
        <xdr:cNvPr id="59" name="人件費平均値テキスト"/>
        <xdr:cNvSpPr txBox="1"/>
      </xdr:nvSpPr>
      <xdr:spPr>
        <a:xfrm>
          <a:off x="4686300" y="61887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38141</xdr:rowOff>
    </xdr:from>
    <xdr:to>
      <xdr:col>24</xdr:col>
      <xdr:colOff>114300</xdr:colOff>
      <xdr:row>36</xdr:row>
      <xdr:rowOff>139741</xdr:rowOff>
    </xdr:to>
    <xdr:sp macro="" textlink="">
      <xdr:nvSpPr>
        <xdr:cNvPr id="60" name="フローチャート: 判断 59"/>
        <xdr:cNvSpPr/>
      </xdr:nvSpPr>
      <xdr:spPr>
        <a:xfrm>
          <a:off x="4584700" y="621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89696</xdr:rowOff>
    </xdr:from>
    <xdr:to>
      <xdr:col>19</xdr:col>
      <xdr:colOff>177800</xdr:colOff>
      <xdr:row>35</xdr:row>
      <xdr:rowOff>130860</xdr:rowOff>
    </xdr:to>
    <xdr:cxnSp macro="">
      <xdr:nvCxnSpPr>
        <xdr:cNvPr id="61" name="直線コネクタ 60"/>
        <xdr:cNvCxnSpPr/>
      </xdr:nvCxnSpPr>
      <xdr:spPr>
        <a:xfrm flipV="1">
          <a:off x="2908300" y="6090446"/>
          <a:ext cx="889000" cy="41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46541</xdr:rowOff>
    </xdr:from>
    <xdr:to>
      <xdr:col>20</xdr:col>
      <xdr:colOff>38100</xdr:colOff>
      <xdr:row>36</xdr:row>
      <xdr:rowOff>148141</xdr:rowOff>
    </xdr:to>
    <xdr:sp macro="" textlink="">
      <xdr:nvSpPr>
        <xdr:cNvPr id="62" name="フローチャート: 判断 61"/>
        <xdr:cNvSpPr/>
      </xdr:nvSpPr>
      <xdr:spPr>
        <a:xfrm>
          <a:off x="3746500" y="6218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139268</xdr:rowOff>
    </xdr:from>
    <xdr:ext cx="599010" cy="259045"/>
    <xdr:sp macro="" textlink="">
      <xdr:nvSpPr>
        <xdr:cNvPr id="63" name="テキスト ボックス 62"/>
        <xdr:cNvSpPr txBox="1"/>
      </xdr:nvSpPr>
      <xdr:spPr>
        <a:xfrm>
          <a:off x="3497795" y="631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119510</xdr:rowOff>
    </xdr:from>
    <xdr:to>
      <xdr:col>15</xdr:col>
      <xdr:colOff>50800</xdr:colOff>
      <xdr:row>35</xdr:row>
      <xdr:rowOff>130860</xdr:rowOff>
    </xdr:to>
    <xdr:cxnSp macro="">
      <xdr:nvCxnSpPr>
        <xdr:cNvPr id="64" name="直線コネクタ 63"/>
        <xdr:cNvCxnSpPr/>
      </xdr:nvCxnSpPr>
      <xdr:spPr>
        <a:xfrm>
          <a:off x="2019300" y="6120260"/>
          <a:ext cx="889000" cy="1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57426</xdr:rowOff>
    </xdr:from>
    <xdr:to>
      <xdr:col>15</xdr:col>
      <xdr:colOff>101600</xdr:colOff>
      <xdr:row>36</xdr:row>
      <xdr:rowOff>159026</xdr:rowOff>
    </xdr:to>
    <xdr:sp macro="" textlink="">
      <xdr:nvSpPr>
        <xdr:cNvPr id="65" name="フローチャート: 判断 64"/>
        <xdr:cNvSpPr/>
      </xdr:nvSpPr>
      <xdr:spPr>
        <a:xfrm>
          <a:off x="2857500" y="622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150153</xdr:rowOff>
    </xdr:from>
    <xdr:ext cx="599010" cy="259045"/>
    <xdr:sp macro="" textlink="">
      <xdr:nvSpPr>
        <xdr:cNvPr id="66" name="テキスト ボックス 65"/>
        <xdr:cNvSpPr txBox="1"/>
      </xdr:nvSpPr>
      <xdr:spPr>
        <a:xfrm>
          <a:off x="2608795" y="6322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119510</xdr:rowOff>
    </xdr:from>
    <xdr:to>
      <xdr:col>10</xdr:col>
      <xdr:colOff>114300</xdr:colOff>
      <xdr:row>35</xdr:row>
      <xdr:rowOff>124349</xdr:rowOff>
    </xdr:to>
    <xdr:cxnSp macro="">
      <xdr:nvCxnSpPr>
        <xdr:cNvPr id="67" name="直線コネクタ 66"/>
        <xdr:cNvCxnSpPr/>
      </xdr:nvCxnSpPr>
      <xdr:spPr>
        <a:xfrm flipV="1">
          <a:off x="1130300" y="6120260"/>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65366</xdr:rowOff>
    </xdr:from>
    <xdr:to>
      <xdr:col>10</xdr:col>
      <xdr:colOff>165100</xdr:colOff>
      <xdr:row>36</xdr:row>
      <xdr:rowOff>166966</xdr:rowOff>
    </xdr:to>
    <xdr:sp macro="" textlink="">
      <xdr:nvSpPr>
        <xdr:cNvPr id="68" name="フローチャート: 判断 67"/>
        <xdr:cNvSpPr/>
      </xdr:nvSpPr>
      <xdr:spPr>
        <a:xfrm>
          <a:off x="1968500" y="6237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158093</xdr:rowOff>
    </xdr:from>
    <xdr:ext cx="599010" cy="259045"/>
    <xdr:sp macro="" textlink="">
      <xdr:nvSpPr>
        <xdr:cNvPr id="69" name="テキスト ボックス 68"/>
        <xdr:cNvSpPr txBox="1"/>
      </xdr:nvSpPr>
      <xdr:spPr>
        <a:xfrm>
          <a:off x="1719795" y="6330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3964</xdr:rowOff>
    </xdr:from>
    <xdr:to>
      <xdr:col>6</xdr:col>
      <xdr:colOff>38100</xdr:colOff>
      <xdr:row>36</xdr:row>
      <xdr:rowOff>105564</xdr:rowOff>
    </xdr:to>
    <xdr:sp macro="" textlink="">
      <xdr:nvSpPr>
        <xdr:cNvPr id="70" name="フローチャート: 判断 69"/>
        <xdr:cNvSpPr/>
      </xdr:nvSpPr>
      <xdr:spPr>
        <a:xfrm>
          <a:off x="1079500" y="617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96691</xdr:rowOff>
    </xdr:from>
    <xdr:ext cx="599010" cy="259045"/>
    <xdr:sp macro="" textlink="">
      <xdr:nvSpPr>
        <xdr:cNvPr id="71" name="テキスト ボックス 70"/>
        <xdr:cNvSpPr txBox="1"/>
      </xdr:nvSpPr>
      <xdr:spPr>
        <a:xfrm>
          <a:off x="830795" y="626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5239</xdr:rowOff>
    </xdr:from>
    <xdr:to>
      <xdr:col>24</xdr:col>
      <xdr:colOff>114300</xdr:colOff>
      <xdr:row>35</xdr:row>
      <xdr:rowOff>106839</xdr:rowOff>
    </xdr:to>
    <xdr:sp macro="" textlink="">
      <xdr:nvSpPr>
        <xdr:cNvPr id="77" name="楕円 76"/>
        <xdr:cNvSpPr/>
      </xdr:nvSpPr>
      <xdr:spPr>
        <a:xfrm>
          <a:off x="4584700" y="60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28116</xdr:rowOff>
    </xdr:from>
    <xdr:ext cx="599010" cy="259045"/>
    <xdr:sp macro="" textlink="">
      <xdr:nvSpPr>
        <xdr:cNvPr id="78" name="人件費該当値テキスト"/>
        <xdr:cNvSpPr txBox="1"/>
      </xdr:nvSpPr>
      <xdr:spPr>
        <a:xfrm>
          <a:off x="4686300" y="5857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38896</xdr:rowOff>
    </xdr:from>
    <xdr:to>
      <xdr:col>20</xdr:col>
      <xdr:colOff>38100</xdr:colOff>
      <xdr:row>35</xdr:row>
      <xdr:rowOff>140496</xdr:rowOff>
    </xdr:to>
    <xdr:sp macro="" textlink="">
      <xdr:nvSpPr>
        <xdr:cNvPr id="79" name="楕円 78"/>
        <xdr:cNvSpPr/>
      </xdr:nvSpPr>
      <xdr:spPr>
        <a:xfrm>
          <a:off x="3746500" y="603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157023</xdr:rowOff>
    </xdr:from>
    <xdr:ext cx="599010" cy="259045"/>
    <xdr:sp macro="" textlink="">
      <xdr:nvSpPr>
        <xdr:cNvPr id="80" name="テキスト ボックス 79"/>
        <xdr:cNvSpPr txBox="1"/>
      </xdr:nvSpPr>
      <xdr:spPr>
        <a:xfrm>
          <a:off x="3497795" y="5814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80060</xdr:rowOff>
    </xdr:from>
    <xdr:to>
      <xdr:col>15</xdr:col>
      <xdr:colOff>101600</xdr:colOff>
      <xdr:row>36</xdr:row>
      <xdr:rowOff>10210</xdr:rowOff>
    </xdr:to>
    <xdr:sp macro="" textlink="">
      <xdr:nvSpPr>
        <xdr:cNvPr id="81" name="楕円 80"/>
        <xdr:cNvSpPr/>
      </xdr:nvSpPr>
      <xdr:spPr>
        <a:xfrm>
          <a:off x="2857500" y="60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26737</xdr:rowOff>
    </xdr:from>
    <xdr:ext cx="599010" cy="259045"/>
    <xdr:sp macro="" textlink="">
      <xdr:nvSpPr>
        <xdr:cNvPr id="82" name="テキスト ボックス 81"/>
        <xdr:cNvSpPr txBox="1"/>
      </xdr:nvSpPr>
      <xdr:spPr>
        <a:xfrm>
          <a:off x="2608795" y="5856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68710</xdr:rowOff>
    </xdr:from>
    <xdr:to>
      <xdr:col>10</xdr:col>
      <xdr:colOff>165100</xdr:colOff>
      <xdr:row>35</xdr:row>
      <xdr:rowOff>170310</xdr:rowOff>
    </xdr:to>
    <xdr:sp macro="" textlink="">
      <xdr:nvSpPr>
        <xdr:cNvPr id="83" name="楕円 82"/>
        <xdr:cNvSpPr/>
      </xdr:nvSpPr>
      <xdr:spPr>
        <a:xfrm>
          <a:off x="1968500" y="606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15387</xdr:rowOff>
    </xdr:from>
    <xdr:ext cx="599010" cy="259045"/>
    <xdr:sp macro="" textlink="">
      <xdr:nvSpPr>
        <xdr:cNvPr id="84" name="テキスト ボックス 83"/>
        <xdr:cNvSpPr txBox="1"/>
      </xdr:nvSpPr>
      <xdr:spPr>
        <a:xfrm>
          <a:off x="1719795" y="584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73549</xdr:rowOff>
    </xdr:from>
    <xdr:to>
      <xdr:col>6</xdr:col>
      <xdr:colOff>38100</xdr:colOff>
      <xdr:row>36</xdr:row>
      <xdr:rowOff>3699</xdr:rowOff>
    </xdr:to>
    <xdr:sp macro="" textlink="">
      <xdr:nvSpPr>
        <xdr:cNvPr id="85" name="楕円 84"/>
        <xdr:cNvSpPr/>
      </xdr:nvSpPr>
      <xdr:spPr>
        <a:xfrm>
          <a:off x="1079500" y="607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20226</xdr:rowOff>
    </xdr:from>
    <xdr:ext cx="599010" cy="259045"/>
    <xdr:sp macro="" textlink="">
      <xdr:nvSpPr>
        <xdr:cNvPr id="86" name="テキスト ボックス 85"/>
        <xdr:cNvSpPr txBox="1"/>
      </xdr:nvSpPr>
      <xdr:spPr>
        <a:xfrm>
          <a:off x="830795" y="5849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50957</xdr:rowOff>
    </xdr:from>
    <xdr:to>
      <xdr:col>24</xdr:col>
      <xdr:colOff>62865</xdr:colOff>
      <xdr:row>58</xdr:row>
      <xdr:rowOff>61630</xdr:rowOff>
    </xdr:to>
    <xdr:cxnSp macro="">
      <xdr:nvCxnSpPr>
        <xdr:cNvPr id="110" name="直線コネクタ 109"/>
        <xdr:cNvCxnSpPr/>
      </xdr:nvCxnSpPr>
      <xdr:spPr>
        <a:xfrm flipV="1">
          <a:off x="4633595" y="8623457"/>
          <a:ext cx="1270" cy="1382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65457</xdr:rowOff>
    </xdr:from>
    <xdr:ext cx="534377" cy="259045"/>
    <xdr:sp macro="" textlink="">
      <xdr:nvSpPr>
        <xdr:cNvPr id="111" name="物件費最小値テキスト"/>
        <xdr:cNvSpPr txBox="1"/>
      </xdr:nvSpPr>
      <xdr:spPr>
        <a:xfrm>
          <a:off x="4686300" y="1000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61630</xdr:rowOff>
    </xdr:from>
    <xdr:to>
      <xdr:col>24</xdr:col>
      <xdr:colOff>152400</xdr:colOff>
      <xdr:row>58</xdr:row>
      <xdr:rowOff>61630</xdr:rowOff>
    </xdr:to>
    <xdr:cxnSp macro="">
      <xdr:nvCxnSpPr>
        <xdr:cNvPr id="112" name="直線コネクタ 111"/>
        <xdr:cNvCxnSpPr/>
      </xdr:nvCxnSpPr>
      <xdr:spPr>
        <a:xfrm>
          <a:off x="4546600" y="10005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169084</xdr:rowOff>
    </xdr:from>
    <xdr:ext cx="599010" cy="259045"/>
    <xdr:sp macro="" textlink="">
      <xdr:nvSpPr>
        <xdr:cNvPr id="113" name="物件費最大値テキスト"/>
        <xdr:cNvSpPr txBox="1"/>
      </xdr:nvSpPr>
      <xdr:spPr>
        <a:xfrm>
          <a:off x="4686300" y="8398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50957</xdr:rowOff>
    </xdr:from>
    <xdr:to>
      <xdr:col>24</xdr:col>
      <xdr:colOff>152400</xdr:colOff>
      <xdr:row>50</xdr:row>
      <xdr:rowOff>50957</xdr:rowOff>
    </xdr:to>
    <xdr:cxnSp macro="">
      <xdr:nvCxnSpPr>
        <xdr:cNvPr id="114" name="直線コネクタ 113"/>
        <xdr:cNvCxnSpPr/>
      </xdr:nvCxnSpPr>
      <xdr:spPr>
        <a:xfrm>
          <a:off x="4546600" y="8623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77050</xdr:rowOff>
    </xdr:from>
    <xdr:to>
      <xdr:col>24</xdr:col>
      <xdr:colOff>63500</xdr:colOff>
      <xdr:row>56</xdr:row>
      <xdr:rowOff>96341</xdr:rowOff>
    </xdr:to>
    <xdr:cxnSp macro="">
      <xdr:nvCxnSpPr>
        <xdr:cNvPr id="115" name="直線コネクタ 114"/>
        <xdr:cNvCxnSpPr/>
      </xdr:nvCxnSpPr>
      <xdr:spPr>
        <a:xfrm>
          <a:off x="3797300" y="9678250"/>
          <a:ext cx="838200" cy="19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126632</xdr:rowOff>
    </xdr:from>
    <xdr:ext cx="599010" cy="259045"/>
    <xdr:sp macro="" textlink="">
      <xdr:nvSpPr>
        <xdr:cNvPr id="116" name="物件費平均値テキスト"/>
        <xdr:cNvSpPr txBox="1"/>
      </xdr:nvSpPr>
      <xdr:spPr>
        <a:xfrm>
          <a:off x="4686300" y="9727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148205</xdr:rowOff>
    </xdr:from>
    <xdr:to>
      <xdr:col>24</xdr:col>
      <xdr:colOff>114300</xdr:colOff>
      <xdr:row>57</xdr:row>
      <xdr:rowOff>78355</xdr:rowOff>
    </xdr:to>
    <xdr:sp macro="" textlink="">
      <xdr:nvSpPr>
        <xdr:cNvPr id="117" name="フローチャート: 判断 116"/>
        <xdr:cNvSpPr/>
      </xdr:nvSpPr>
      <xdr:spPr>
        <a:xfrm>
          <a:off x="4584700" y="974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77050</xdr:rowOff>
    </xdr:from>
    <xdr:to>
      <xdr:col>19</xdr:col>
      <xdr:colOff>177800</xdr:colOff>
      <xdr:row>56</xdr:row>
      <xdr:rowOff>83641</xdr:rowOff>
    </xdr:to>
    <xdr:cxnSp macro="">
      <xdr:nvCxnSpPr>
        <xdr:cNvPr id="118" name="直線コネクタ 117"/>
        <xdr:cNvCxnSpPr/>
      </xdr:nvCxnSpPr>
      <xdr:spPr>
        <a:xfrm flipV="1">
          <a:off x="2908300" y="9678250"/>
          <a:ext cx="8890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145142</xdr:rowOff>
    </xdr:from>
    <xdr:to>
      <xdr:col>20</xdr:col>
      <xdr:colOff>38100</xdr:colOff>
      <xdr:row>57</xdr:row>
      <xdr:rowOff>75292</xdr:rowOff>
    </xdr:to>
    <xdr:sp macro="" textlink="">
      <xdr:nvSpPr>
        <xdr:cNvPr id="119" name="フローチャート: 判断 118"/>
        <xdr:cNvSpPr/>
      </xdr:nvSpPr>
      <xdr:spPr>
        <a:xfrm>
          <a:off x="3746500" y="974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66419</xdr:rowOff>
    </xdr:from>
    <xdr:ext cx="599010" cy="259045"/>
    <xdr:sp macro="" textlink="">
      <xdr:nvSpPr>
        <xdr:cNvPr id="120" name="テキスト ボックス 119"/>
        <xdr:cNvSpPr txBox="1"/>
      </xdr:nvSpPr>
      <xdr:spPr>
        <a:xfrm>
          <a:off x="3497795" y="9839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83641</xdr:rowOff>
    </xdr:from>
    <xdr:to>
      <xdr:col>15</xdr:col>
      <xdr:colOff>50800</xdr:colOff>
      <xdr:row>56</xdr:row>
      <xdr:rowOff>125250</xdr:rowOff>
    </xdr:to>
    <xdr:cxnSp macro="">
      <xdr:nvCxnSpPr>
        <xdr:cNvPr id="121" name="直線コネクタ 120"/>
        <xdr:cNvCxnSpPr/>
      </xdr:nvCxnSpPr>
      <xdr:spPr>
        <a:xfrm flipV="1">
          <a:off x="2019300" y="9684841"/>
          <a:ext cx="889000" cy="4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165906</xdr:rowOff>
    </xdr:from>
    <xdr:to>
      <xdr:col>15</xdr:col>
      <xdr:colOff>101600</xdr:colOff>
      <xdr:row>57</xdr:row>
      <xdr:rowOff>96056</xdr:rowOff>
    </xdr:to>
    <xdr:sp macro="" textlink="">
      <xdr:nvSpPr>
        <xdr:cNvPr id="122" name="フローチャート: 判断 121"/>
        <xdr:cNvSpPr/>
      </xdr:nvSpPr>
      <xdr:spPr>
        <a:xfrm>
          <a:off x="2857500" y="9767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87183</xdr:rowOff>
    </xdr:from>
    <xdr:ext cx="599010" cy="259045"/>
    <xdr:sp macro="" textlink="">
      <xdr:nvSpPr>
        <xdr:cNvPr id="123" name="テキスト ボックス 122"/>
        <xdr:cNvSpPr txBox="1"/>
      </xdr:nvSpPr>
      <xdr:spPr>
        <a:xfrm>
          <a:off x="2608795" y="985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120989</xdr:rowOff>
    </xdr:from>
    <xdr:to>
      <xdr:col>10</xdr:col>
      <xdr:colOff>114300</xdr:colOff>
      <xdr:row>56</xdr:row>
      <xdr:rowOff>125250</xdr:rowOff>
    </xdr:to>
    <xdr:cxnSp macro="">
      <xdr:nvCxnSpPr>
        <xdr:cNvPr id="124" name="直線コネクタ 123"/>
        <xdr:cNvCxnSpPr/>
      </xdr:nvCxnSpPr>
      <xdr:spPr>
        <a:xfrm>
          <a:off x="1130300" y="9722189"/>
          <a:ext cx="889000" cy="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10742</xdr:rowOff>
    </xdr:from>
    <xdr:to>
      <xdr:col>10</xdr:col>
      <xdr:colOff>165100</xdr:colOff>
      <xdr:row>57</xdr:row>
      <xdr:rowOff>112342</xdr:rowOff>
    </xdr:to>
    <xdr:sp macro="" textlink="">
      <xdr:nvSpPr>
        <xdr:cNvPr id="125" name="フローチャート: 判断 124"/>
        <xdr:cNvSpPr/>
      </xdr:nvSpPr>
      <xdr:spPr>
        <a:xfrm>
          <a:off x="1968500" y="9783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103469</xdr:rowOff>
    </xdr:from>
    <xdr:ext cx="599010" cy="259045"/>
    <xdr:sp macro="" textlink="">
      <xdr:nvSpPr>
        <xdr:cNvPr id="126" name="テキスト ボックス 125"/>
        <xdr:cNvSpPr txBox="1"/>
      </xdr:nvSpPr>
      <xdr:spPr>
        <a:xfrm>
          <a:off x="1719795" y="9876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144838</xdr:rowOff>
    </xdr:from>
    <xdr:to>
      <xdr:col>6</xdr:col>
      <xdr:colOff>38100</xdr:colOff>
      <xdr:row>57</xdr:row>
      <xdr:rowOff>74988</xdr:rowOff>
    </xdr:to>
    <xdr:sp macro="" textlink="">
      <xdr:nvSpPr>
        <xdr:cNvPr id="127" name="フローチャート: 判断 126"/>
        <xdr:cNvSpPr/>
      </xdr:nvSpPr>
      <xdr:spPr>
        <a:xfrm>
          <a:off x="1079500" y="974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66115</xdr:rowOff>
    </xdr:from>
    <xdr:ext cx="599010" cy="259045"/>
    <xdr:sp macro="" textlink="">
      <xdr:nvSpPr>
        <xdr:cNvPr id="128" name="テキスト ボックス 127"/>
        <xdr:cNvSpPr txBox="1"/>
      </xdr:nvSpPr>
      <xdr:spPr>
        <a:xfrm>
          <a:off x="830795" y="9838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45541</xdr:rowOff>
    </xdr:from>
    <xdr:to>
      <xdr:col>24</xdr:col>
      <xdr:colOff>114300</xdr:colOff>
      <xdr:row>56</xdr:row>
      <xdr:rowOff>147141</xdr:rowOff>
    </xdr:to>
    <xdr:sp macro="" textlink="">
      <xdr:nvSpPr>
        <xdr:cNvPr id="134" name="楕円 133"/>
        <xdr:cNvSpPr/>
      </xdr:nvSpPr>
      <xdr:spPr>
        <a:xfrm>
          <a:off x="4584700" y="964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68418</xdr:rowOff>
    </xdr:from>
    <xdr:ext cx="599010" cy="259045"/>
    <xdr:sp macro="" textlink="">
      <xdr:nvSpPr>
        <xdr:cNvPr id="135" name="物件費該当値テキスト"/>
        <xdr:cNvSpPr txBox="1"/>
      </xdr:nvSpPr>
      <xdr:spPr>
        <a:xfrm>
          <a:off x="4686300" y="949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26250</xdr:rowOff>
    </xdr:from>
    <xdr:to>
      <xdr:col>20</xdr:col>
      <xdr:colOff>38100</xdr:colOff>
      <xdr:row>56</xdr:row>
      <xdr:rowOff>127850</xdr:rowOff>
    </xdr:to>
    <xdr:sp macro="" textlink="">
      <xdr:nvSpPr>
        <xdr:cNvPr id="136" name="楕円 135"/>
        <xdr:cNvSpPr/>
      </xdr:nvSpPr>
      <xdr:spPr>
        <a:xfrm>
          <a:off x="3746500" y="962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144377</xdr:rowOff>
    </xdr:from>
    <xdr:ext cx="599010" cy="259045"/>
    <xdr:sp macro="" textlink="">
      <xdr:nvSpPr>
        <xdr:cNvPr id="137" name="テキスト ボックス 136"/>
        <xdr:cNvSpPr txBox="1"/>
      </xdr:nvSpPr>
      <xdr:spPr>
        <a:xfrm>
          <a:off x="3497795" y="9402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32841</xdr:rowOff>
    </xdr:from>
    <xdr:to>
      <xdr:col>15</xdr:col>
      <xdr:colOff>101600</xdr:colOff>
      <xdr:row>56</xdr:row>
      <xdr:rowOff>134441</xdr:rowOff>
    </xdr:to>
    <xdr:sp macro="" textlink="">
      <xdr:nvSpPr>
        <xdr:cNvPr id="138" name="楕円 137"/>
        <xdr:cNvSpPr/>
      </xdr:nvSpPr>
      <xdr:spPr>
        <a:xfrm>
          <a:off x="2857500" y="963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150968</xdr:rowOff>
    </xdr:from>
    <xdr:ext cx="599010" cy="259045"/>
    <xdr:sp macro="" textlink="">
      <xdr:nvSpPr>
        <xdr:cNvPr id="139" name="テキスト ボックス 138"/>
        <xdr:cNvSpPr txBox="1"/>
      </xdr:nvSpPr>
      <xdr:spPr>
        <a:xfrm>
          <a:off x="2608795" y="940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74450</xdr:rowOff>
    </xdr:from>
    <xdr:to>
      <xdr:col>10</xdr:col>
      <xdr:colOff>165100</xdr:colOff>
      <xdr:row>57</xdr:row>
      <xdr:rowOff>4600</xdr:rowOff>
    </xdr:to>
    <xdr:sp macro="" textlink="">
      <xdr:nvSpPr>
        <xdr:cNvPr id="140" name="楕円 139"/>
        <xdr:cNvSpPr/>
      </xdr:nvSpPr>
      <xdr:spPr>
        <a:xfrm>
          <a:off x="1968500" y="967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21127</xdr:rowOff>
    </xdr:from>
    <xdr:ext cx="599010" cy="259045"/>
    <xdr:sp macro="" textlink="">
      <xdr:nvSpPr>
        <xdr:cNvPr id="141" name="テキスト ボックス 140"/>
        <xdr:cNvSpPr txBox="1"/>
      </xdr:nvSpPr>
      <xdr:spPr>
        <a:xfrm>
          <a:off x="1719795" y="945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70189</xdr:rowOff>
    </xdr:from>
    <xdr:to>
      <xdr:col>6</xdr:col>
      <xdr:colOff>38100</xdr:colOff>
      <xdr:row>57</xdr:row>
      <xdr:rowOff>339</xdr:rowOff>
    </xdr:to>
    <xdr:sp macro="" textlink="">
      <xdr:nvSpPr>
        <xdr:cNvPr id="142" name="楕円 141"/>
        <xdr:cNvSpPr/>
      </xdr:nvSpPr>
      <xdr:spPr>
        <a:xfrm>
          <a:off x="1079500" y="967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16866</xdr:rowOff>
    </xdr:from>
    <xdr:ext cx="599010" cy="259045"/>
    <xdr:sp macro="" textlink="">
      <xdr:nvSpPr>
        <xdr:cNvPr id="143" name="テキスト ボックス 142"/>
        <xdr:cNvSpPr txBox="1"/>
      </xdr:nvSpPr>
      <xdr:spPr>
        <a:xfrm>
          <a:off x="830795" y="9446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7" name="テキスト ボックス 156"/>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59" name="テキスト ボックス 158"/>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1" name="テキスト ボックス 160"/>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3" name="テキスト ボックス 162"/>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103745</xdr:rowOff>
    </xdr:from>
    <xdr:to>
      <xdr:col>24</xdr:col>
      <xdr:colOff>62865</xdr:colOff>
      <xdr:row>79</xdr:row>
      <xdr:rowOff>86942</xdr:rowOff>
    </xdr:to>
    <xdr:cxnSp macro="">
      <xdr:nvCxnSpPr>
        <xdr:cNvPr id="169" name="直線コネクタ 168"/>
        <xdr:cNvCxnSpPr/>
      </xdr:nvCxnSpPr>
      <xdr:spPr>
        <a:xfrm flipV="1">
          <a:off x="4633595" y="12105245"/>
          <a:ext cx="1270" cy="1526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90769</xdr:rowOff>
    </xdr:from>
    <xdr:ext cx="378565" cy="259045"/>
    <xdr:sp macro="" textlink="">
      <xdr:nvSpPr>
        <xdr:cNvPr id="170" name="維持補修費最小値テキスト"/>
        <xdr:cNvSpPr txBox="1"/>
      </xdr:nvSpPr>
      <xdr:spPr>
        <a:xfrm>
          <a:off x="4686300" y="13635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86942</xdr:rowOff>
    </xdr:from>
    <xdr:to>
      <xdr:col>24</xdr:col>
      <xdr:colOff>152400</xdr:colOff>
      <xdr:row>79</xdr:row>
      <xdr:rowOff>86942</xdr:rowOff>
    </xdr:to>
    <xdr:cxnSp macro="">
      <xdr:nvCxnSpPr>
        <xdr:cNvPr id="171" name="直線コネクタ 170"/>
        <xdr:cNvCxnSpPr/>
      </xdr:nvCxnSpPr>
      <xdr:spPr>
        <a:xfrm>
          <a:off x="4546600" y="13631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50422</xdr:rowOff>
    </xdr:from>
    <xdr:ext cx="534377" cy="259045"/>
    <xdr:sp macro="" textlink="">
      <xdr:nvSpPr>
        <xdr:cNvPr id="172" name="維持補修費最大値テキスト"/>
        <xdr:cNvSpPr txBox="1"/>
      </xdr:nvSpPr>
      <xdr:spPr>
        <a:xfrm>
          <a:off x="4686300" y="1188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103745</xdr:rowOff>
    </xdr:from>
    <xdr:to>
      <xdr:col>24</xdr:col>
      <xdr:colOff>152400</xdr:colOff>
      <xdr:row>70</xdr:row>
      <xdr:rowOff>103745</xdr:rowOff>
    </xdr:to>
    <xdr:cxnSp macro="">
      <xdr:nvCxnSpPr>
        <xdr:cNvPr id="173" name="直線コネクタ 172"/>
        <xdr:cNvCxnSpPr/>
      </xdr:nvCxnSpPr>
      <xdr:spPr>
        <a:xfrm>
          <a:off x="4546600" y="12105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17775</xdr:rowOff>
    </xdr:from>
    <xdr:to>
      <xdr:col>24</xdr:col>
      <xdr:colOff>63500</xdr:colOff>
      <xdr:row>74</xdr:row>
      <xdr:rowOff>63315</xdr:rowOff>
    </xdr:to>
    <xdr:cxnSp macro="">
      <xdr:nvCxnSpPr>
        <xdr:cNvPr id="174" name="直線コネクタ 173"/>
        <xdr:cNvCxnSpPr/>
      </xdr:nvCxnSpPr>
      <xdr:spPr>
        <a:xfrm>
          <a:off x="3797300" y="12533625"/>
          <a:ext cx="838200" cy="21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61563</xdr:rowOff>
    </xdr:from>
    <xdr:ext cx="534377" cy="259045"/>
    <xdr:sp macro="" textlink="">
      <xdr:nvSpPr>
        <xdr:cNvPr id="175" name="維持補修費平均値テキスト"/>
        <xdr:cNvSpPr txBox="1"/>
      </xdr:nvSpPr>
      <xdr:spPr>
        <a:xfrm>
          <a:off x="4686300" y="13263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83136</xdr:rowOff>
    </xdr:from>
    <xdr:to>
      <xdr:col>24</xdr:col>
      <xdr:colOff>114300</xdr:colOff>
      <xdr:row>78</xdr:row>
      <xdr:rowOff>13286</xdr:rowOff>
    </xdr:to>
    <xdr:sp macro="" textlink="">
      <xdr:nvSpPr>
        <xdr:cNvPr id="176" name="フローチャート: 判断 175"/>
        <xdr:cNvSpPr/>
      </xdr:nvSpPr>
      <xdr:spPr>
        <a:xfrm>
          <a:off x="4584700" y="1328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70</xdr:row>
      <xdr:rowOff>150052</xdr:rowOff>
    </xdr:from>
    <xdr:to>
      <xdr:col>19</xdr:col>
      <xdr:colOff>177800</xdr:colOff>
      <xdr:row>73</xdr:row>
      <xdr:rowOff>17775</xdr:rowOff>
    </xdr:to>
    <xdr:cxnSp macro="">
      <xdr:nvCxnSpPr>
        <xdr:cNvPr id="177" name="直線コネクタ 176"/>
        <xdr:cNvCxnSpPr/>
      </xdr:nvCxnSpPr>
      <xdr:spPr>
        <a:xfrm>
          <a:off x="2908300" y="12151552"/>
          <a:ext cx="889000" cy="38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51034</xdr:rowOff>
    </xdr:from>
    <xdr:to>
      <xdr:col>20</xdr:col>
      <xdr:colOff>38100</xdr:colOff>
      <xdr:row>77</xdr:row>
      <xdr:rowOff>152634</xdr:rowOff>
    </xdr:to>
    <xdr:sp macro="" textlink="">
      <xdr:nvSpPr>
        <xdr:cNvPr id="178" name="フローチャート: 判断 177"/>
        <xdr:cNvSpPr/>
      </xdr:nvSpPr>
      <xdr:spPr>
        <a:xfrm>
          <a:off x="3746500" y="1325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143761</xdr:rowOff>
    </xdr:from>
    <xdr:ext cx="534377" cy="259045"/>
    <xdr:sp macro="" textlink="">
      <xdr:nvSpPr>
        <xdr:cNvPr id="179" name="テキスト ボックス 178"/>
        <xdr:cNvSpPr txBox="1"/>
      </xdr:nvSpPr>
      <xdr:spPr>
        <a:xfrm>
          <a:off x="3530111" y="1334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70</xdr:row>
      <xdr:rowOff>150052</xdr:rowOff>
    </xdr:from>
    <xdr:to>
      <xdr:col>15</xdr:col>
      <xdr:colOff>50800</xdr:colOff>
      <xdr:row>72</xdr:row>
      <xdr:rowOff>95238</xdr:rowOff>
    </xdr:to>
    <xdr:cxnSp macro="">
      <xdr:nvCxnSpPr>
        <xdr:cNvPr id="180" name="直線コネクタ 179"/>
        <xdr:cNvCxnSpPr/>
      </xdr:nvCxnSpPr>
      <xdr:spPr>
        <a:xfrm flipV="1">
          <a:off x="2019300" y="12151552"/>
          <a:ext cx="889000" cy="28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11339</xdr:rowOff>
    </xdr:from>
    <xdr:to>
      <xdr:col>15</xdr:col>
      <xdr:colOff>101600</xdr:colOff>
      <xdr:row>77</xdr:row>
      <xdr:rowOff>112939</xdr:rowOff>
    </xdr:to>
    <xdr:sp macro="" textlink="">
      <xdr:nvSpPr>
        <xdr:cNvPr id="181" name="フローチャート: 判断 180"/>
        <xdr:cNvSpPr/>
      </xdr:nvSpPr>
      <xdr:spPr>
        <a:xfrm>
          <a:off x="2857500" y="1321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104066</xdr:rowOff>
    </xdr:from>
    <xdr:ext cx="534377" cy="259045"/>
    <xdr:sp macro="" textlink="">
      <xdr:nvSpPr>
        <xdr:cNvPr id="182" name="テキスト ボックス 181"/>
        <xdr:cNvSpPr txBox="1"/>
      </xdr:nvSpPr>
      <xdr:spPr>
        <a:xfrm>
          <a:off x="2641111" y="13305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95238</xdr:rowOff>
    </xdr:from>
    <xdr:to>
      <xdr:col>10</xdr:col>
      <xdr:colOff>114300</xdr:colOff>
      <xdr:row>73</xdr:row>
      <xdr:rowOff>144174</xdr:rowOff>
    </xdr:to>
    <xdr:cxnSp macro="">
      <xdr:nvCxnSpPr>
        <xdr:cNvPr id="183" name="直線コネクタ 182"/>
        <xdr:cNvCxnSpPr/>
      </xdr:nvCxnSpPr>
      <xdr:spPr>
        <a:xfrm flipV="1">
          <a:off x="1130300" y="12439638"/>
          <a:ext cx="889000" cy="22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72245</xdr:rowOff>
    </xdr:from>
    <xdr:to>
      <xdr:col>10</xdr:col>
      <xdr:colOff>165100</xdr:colOff>
      <xdr:row>78</xdr:row>
      <xdr:rowOff>2395</xdr:rowOff>
    </xdr:to>
    <xdr:sp macro="" textlink="">
      <xdr:nvSpPr>
        <xdr:cNvPr id="184" name="フローチャート: 判断 183"/>
        <xdr:cNvSpPr/>
      </xdr:nvSpPr>
      <xdr:spPr>
        <a:xfrm>
          <a:off x="1968500" y="1327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164972</xdr:rowOff>
    </xdr:from>
    <xdr:ext cx="534377" cy="259045"/>
    <xdr:sp macro="" textlink="">
      <xdr:nvSpPr>
        <xdr:cNvPr id="185" name="テキスト ボックス 184"/>
        <xdr:cNvSpPr txBox="1"/>
      </xdr:nvSpPr>
      <xdr:spPr>
        <a:xfrm>
          <a:off x="1752111" y="1336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285</xdr:rowOff>
    </xdr:from>
    <xdr:to>
      <xdr:col>6</xdr:col>
      <xdr:colOff>38100</xdr:colOff>
      <xdr:row>77</xdr:row>
      <xdr:rowOff>101885</xdr:rowOff>
    </xdr:to>
    <xdr:sp macro="" textlink="">
      <xdr:nvSpPr>
        <xdr:cNvPr id="186" name="フローチャート: 判断 185"/>
        <xdr:cNvSpPr/>
      </xdr:nvSpPr>
      <xdr:spPr>
        <a:xfrm>
          <a:off x="1079500" y="132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93012</xdr:rowOff>
    </xdr:from>
    <xdr:ext cx="534377" cy="259045"/>
    <xdr:sp macro="" textlink="">
      <xdr:nvSpPr>
        <xdr:cNvPr id="187" name="テキスト ボックス 186"/>
        <xdr:cNvSpPr txBox="1"/>
      </xdr:nvSpPr>
      <xdr:spPr>
        <a:xfrm>
          <a:off x="863111" y="1329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12515</xdr:rowOff>
    </xdr:from>
    <xdr:to>
      <xdr:col>24</xdr:col>
      <xdr:colOff>114300</xdr:colOff>
      <xdr:row>74</xdr:row>
      <xdr:rowOff>114115</xdr:rowOff>
    </xdr:to>
    <xdr:sp macro="" textlink="">
      <xdr:nvSpPr>
        <xdr:cNvPr id="193" name="楕円 192"/>
        <xdr:cNvSpPr/>
      </xdr:nvSpPr>
      <xdr:spPr>
        <a:xfrm>
          <a:off x="4584700" y="126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35392</xdr:rowOff>
    </xdr:from>
    <xdr:ext cx="534377" cy="259045"/>
    <xdr:sp macro="" textlink="">
      <xdr:nvSpPr>
        <xdr:cNvPr id="194" name="維持補修費該当値テキスト"/>
        <xdr:cNvSpPr txBox="1"/>
      </xdr:nvSpPr>
      <xdr:spPr>
        <a:xfrm>
          <a:off x="4686300" y="1255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138425</xdr:rowOff>
    </xdr:from>
    <xdr:to>
      <xdr:col>20</xdr:col>
      <xdr:colOff>38100</xdr:colOff>
      <xdr:row>73</xdr:row>
      <xdr:rowOff>68575</xdr:rowOff>
    </xdr:to>
    <xdr:sp macro="" textlink="">
      <xdr:nvSpPr>
        <xdr:cNvPr id="195" name="楕円 194"/>
        <xdr:cNvSpPr/>
      </xdr:nvSpPr>
      <xdr:spPr>
        <a:xfrm>
          <a:off x="3746500" y="1248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71</xdr:row>
      <xdr:rowOff>85102</xdr:rowOff>
    </xdr:from>
    <xdr:ext cx="534377" cy="259045"/>
    <xdr:sp macro="" textlink="">
      <xdr:nvSpPr>
        <xdr:cNvPr id="196" name="テキスト ボックス 195"/>
        <xdr:cNvSpPr txBox="1"/>
      </xdr:nvSpPr>
      <xdr:spPr>
        <a:xfrm>
          <a:off x="3530111" y="12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99252</xdr:rowOff>
    </xdr:from>
    <xdr:to>
      <xdr:col>15</xdr:col>
      <xdr:colOff>101600</xdr:colOff>
      <xdr:row>71</xdr:row>
      <xdr:rowOff>29402</xdr:rowOff>
    </xdr:to>
    <xdr:sp macro="" textlink="">
      <xdr:nvSpPr>
        <xdr:cNvPr id="197" name="楕円 196"/>
        <xdr:cNvSpPr/>
      </xdr:nvSpPr>
      <xdr:spPr>
        <a:xfrm>
          <a:off x="2857500" y="1210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69</xdr:row>
      <xdr:rowOff>45929</xdr:rowOff>
    </xdr:from>
    <xdr:ext cx="534377" cy="259045"/>
    <xdr:sp macro="" textlink="">
      <xdr:nvSpPr>
        <xdr:cNvPr id="198" name="テキスト ボックス 197"/>
        <xdr:cNvSpPr txBox="1"/>
      </xdr:nvSpPr>
      <xdr:spPr>
        <a:xfrm>
          <a:off x="2641111" y="1187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44438</xdr:rowOff>
    </xdr:from>
    <xdr:to>
      <xdr:col>10</xdr:col>
      <xdr:colOff>165100</xdr:colOff>
      <xdr:row>72</xdr:row>
      <xdr:rowOff>146038</xdr:rowOff>
    </xdr:to>
    <xdr:sp macro="" textlink="">
      <xdr:nvSpPr>
        <xdr:cNvPr id="199" name="楕円 198"/>
        <xdr:cNvSpPr/>
      </xdr:nvSpPr>
      <xdr:spPr>
        <a:xfrm>
          <a:off x="1968500" y="1238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70</xdr:row>
      <xdr:rowOff>162565</xdr:rowOff>
    </xdr:from>
    <xdr:ext cx="534377" cy="259045"/>
    <xdr:sp macro="" textlink="">
      <xdr:nvSpPr>
        <xdr:cNvPr id="200" name="テキスト ボックス 199"/>
        <xdr:cNvSpPr txBox="1"/>
      </xdr:nvSpPr>
      <xdr:spPr>
        <a:xfrm>
          <a:off x="1752111" y="1216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93374</xdr:rowOff>
    </xdr:from>
    <xdr:to>
      <xdr:col>6</xdr:col>
      <xdr:colOff>38100</xdr:colOff>
      <xdr:row>74</xdr:row>
      <xdr:rowOff>23524</xdr:rowOff>
    </xdr:to>
    <xdr:sp macro="" textlink="">
      <xdr:nvSpPr>
        <xdr:cNvPr id="201" name="楕円 200"/>
        <xdr:cNvSpPr/>
      </xdr:nvSpPr>
      <xdr:spPr>
        <a:xfrm>
          <a:off x="1079500" y="1260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72</xdr:row>
      <xdr:rowOff>40051</xdr:rowOff>
    </xdr:from>
    <xdr:ext cx="534377" cy="259045"/>
    <xdr:sp macro="" textlink="">
      <xdr:nvSpPr>
        <xdr:cNvPr id="202" name="テキスト ボックス 201"/>
        <xdr:cNvSpPr txBox="1"/>
      </xdr:nvSpPr>
      <xdr:spPr>
        <a:xfrm>
          <a:off x="863111" y="1238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94374</xdr:rowOff>
    </xdr:from>
    <xdr:to>
      <xdr:col>24</xdr:col>
      <xdr:colOff>62865</xdr:colOff>
      <xdr:row>99</xdr:row>
      <xdr:rowOff>11392</xdr:rowOff>
    </xdr:to>
    <xdr:cxnSp macro="">
      <xdr:nvCxnSpPr>
        <xdr:cNvPr id="227" name="直線コネクタ 226"/>
        <xdr:cNvCxnSpPr/>
      </xdr:nvCxnSpPr>
      <xdr:spPr>
        <a:xfrm flipV="1">
          <a:off x="4633595" y="15524874"/>
          <a:ext cx="1270" cy="1460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15219</xdr:rowOff>
    </xdr:from>
    <xdr:ext cx="534377" cy="259045"/>
    <xdr:sp macro="" textlink="">
      <xdr:nvSpPr>
        <xdr:cNvPr id="228" name="扶助費最小値テキスト"/>
        <xdr:cNvSpPr txBox="1"/>
      </xdr:nvSpPr>
      <xdr:spPr>
        <a:xfrm>
          <a:off x="4686300" y="1698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11392</xdr:rowOff>
    </xdr:from>
    <xdr:to>
      <xdr:col>24</xdr:col>
      <xdr:colOff>152400</xdr:colOff>
      <xdr:row>99</xdr:row>
      <xdr:rowOff>11392</xdr:rowOff>
    </xdr:to>
    <xdr:cxnSp macro="">
      <xdr:nvCxnSpPr>
        <xdr:cNvPr id="229" name="直線コネクタ 228"/>
        <xdr:cNvCxnSpPr/>
      </xdr:nvCxnSpPr>
      <xdr:spPr>
        <a:xfrm>
          <a:off x="4546600" y="16984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41051</xdr:rowOff>
    </xdr:from>
    <xdr:ext cx="599010" cy="259045"/>
    <xdr:sp macro="" textlink="">
      <xdr:nvSpPr>
        <xdr:cNvPr id="230" name="扶助費最大値テキスト"/>
        <xdr:cNvSpPr txBox="1"/>
      </xdr:nvSpPr>
      <xdr:spPr>
        <a:xfrm>
          <a:off x="4686300" y="15300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94374</xdr:rowOff>
    </xdr:from>
    <xdr:to>
      <xdr:col>24</xdr:col>
      <xdr:colOff>152400</xdr:colOff>
      <xdr:row>90</xdr:row>
      <xdr:rowOff>94374</xdr:rowOff>
    </xdr:to>
    <xdr:cxnSp macro="">
      <xdr:nvCxnSpPr>
        <xdr:cNvPr id="231" name="直線コネクタ 230"/>
        <xdr:cNvCxnSpPr/>
      </xdr:nvCxnSpPr>
      <xdr:spPr>
        <a:xfrm>
          <a:off x="4546600" y="15524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129515</xdr:rowOff>
    </xdr:from>
    <xdr:to>
      <xdr:col>24</xdr:col>
      <xdr:colOff>63500</xdr:colOff>
      <xdr:row>98</xdr:row>
      <xdr:rowOff>142393</xdr:rowOff>
    </xdr:to>
    <xdr:cxnSp macro="">
      <xdr:nvCxnSpPr>
        <xdr:cNvPr id="232" name="直線コネクタ 231"/>
        <xdr:cNvCxnSpPr/>
      </xdr:nvCxnSpPr>
      <xdr:spPr>
        <a:xfrm flipV="1">
          <a:off x="3797300" y="16931615"/>
          <a:ext cx="838200" cy="12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56342</xdr:rowOff>
    </xdr:from>
    <xdr:ext cx="534377" cy="259045"/>
    <xdr:sp macro="" textlink="">
      <xdr:nvSpPr>
        <xdr:cNvPr id="233" name="扶助費平均値テキスト"/>
        <xdr:cNvSpPr txBox="1"/>
      </xdr:nvSpPr>
      <xdr:spPr>
        <a:xfrm>
          <a:off x="4686300" y="16344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33465</xdr:rowOff>
    </xdr:from>
    <xdr:to>
      <xdr:col>24</xdr:col>
      <xdr:colOff>114300</xdr:colOff>
      <xdr:row>96</xdr:row>
      <xdr:rowOff>135065</xdr:rowOff>
    </xdr:to>
    <xdr:sp macro="" textlink="">
      <xdr:nvSpPr>
        <xdr:cNvPr id="234" name="フローチャート: 判断 233"/>
        <xdr:cNvSpPr/>
      </xdr:nvSpPr>
      <xdr:spPr>
        <a:xfrm>
          <a:off x="4584700" y="16492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125603</xdr:rowOff>
    </xdr:from>
    <xdr:to>
      <xdr:col>19</xdr:col>
      <xdr:colOff>177800</xdr:colOff>
      <xdr:row>98</xdr:row>
      <xdr:rowOff>142393</xdr:rowOff>
    </xdr:to>
    <xdr:cxnSp macro="">
      <xdr:nvCxnSpPr>
        <xdr:cNvPr id="235" name="直線コネクタ 234"/>
        <xdr:cNvCxnSpPr/>
      </xdr:nvCxnSpPr>
      <xdr:spPr>
        <a:xfrm>
          <a:off x="2908300" y="16927703"/>
          <a:ext cx="889000" cy="1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104178</xdr:rowOff>
    </xdr:from>
    <xdr:to>
      <xdr:col>20</xdr:col>
      <xdr:colOff>38100</xdr:colOff>
      <xdr:row>97</xdr:row>
      <xdr:rowOff>34328</xdr:rowOff>
    </xdr:to>
    <xdr:sp macro="" textlink="">
      <xdr:nvSpPr>
        <xdr:cNvPr id="236" name="フローチャート: 判断 235"/>
        <xdr:cNvSpPr/>
      </xdr:nvSpPr>
      <xdr:spPr>
        <a:xfrm>
          <a:off x="3746500" y="16563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50855</xdr:rowOff>
    </xdr:from>
    <xdr:ext cx="534377" cy="259045"/>
    <xdr:sp macro="" textlink="">
      <xdr:nvSpPr>
        <xdr:cNvPr id="237" name="テキスト ボックス 236"/>
        <xdr:cNvSpPr txBox="1"/>
      </xdr:nvSpPr>
      <xdr:spPr>
        <a:xfrm>
          <a:off x="3530111" y="16338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61633</xdr:rowOff>
    </xdr:from>
    <xdr:to>
      <xdr:col>15</xdr:col>
      <xdr:colOff>50800</xdr:colOff>
      <xdr:row>98</xdr:row>
      <xdr:rowOff>125603</xdr:rowOff>
    </xdr:to>
    <xdr:cxnSp macro="">
      <xdr:nvCxnSpPr>
        <xdr:cNvPr id="238" name="直線コネクタ 237"/>
        <xdr:cNvCxnSpPr/>
      </xdr:nvCxnSpPr>
      <xdr:spPr>
        <a:xfrm>
          <a:off x="2019300" y="16863733"/>
          <a:ext cx="8890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112446</xdr:rowOff>
    </xdr:from>
    <xdr:to>
      <xdr:col>15</xdr:col>
      <xdr:colOff>101600</xdr:colOff>
      <xdr:row>97</xdr:row>
      <xdr:rowOff>42596</xdr:rowOff>
    </xdr:to>
    <xdr:sp macro="" textlink="">
      <xdr:nvSpPr>
        <xdr:cNvPr id="239" name="フローチャート: 判断 238"/>
        <xdr:cNvSpPr/>
      </xdr:nvSpPr>
      <xdr:spPr>
        <a:xfrm>
          <a:off x="2857500" y="16571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59123</xdr:rowOff>
    </xdr:from>
    <xdr:ext cx="534377" cy="259045"/>
    <xdr:sp macro="" textlink="">
      <xdr:nvSpPr>
        <xdr:cNvPr id="240" name="テキスト ボックス 239"/>
        <xdr:cNvSpPr txBox="1"/>
      </xdr:nvSpPr>
      <xdr:spPr>
        <a:xfrm>
          <a:off x="2641111" y="1634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61633</xdr:rowOff>
    </xdr:from>
    <xdr:to>
      <xdr:col>10</xdr:col>
      <xdr:colOff>114300</xdr:colOff>
      <xdr:row>99</xdr:row>
      <xdr:rowOff>13639</xdr:rowOff>
    </xdr:to>
    <xdr:cxnSp macro="">
      <xdr:nvCxnSpPr>
        <xdr:cNvPr id="241" name="直線コネクタ 240"/>
        <xdr:cNvCxnSpPr/>
      </xdr:nvCxnSpPr>
      <xdr:spPr>
        <a:xfrm flipV="1">
          <a:off x="1130300" y="16863733"/>
          <a:ext cx="889000" cy="1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58026</xdr:rowOff>
    </xdr:from>
    <xdr:to>
      <xdr:col>10</xdr:col>
      <xdr:colOff>165100</xdr:colOff>
      <xdr:row>96</xdr:row>
      <xdr:rowOff>159626</xdr:rowOff>
    </xdr:to>
    <xdr:sp macro="" textlink="">
      <xdr:nvSpPr>
        <xdr:cNvPr id="242" name="フローチャート: 判断 241"/>
        <xdr:cNvSpPr/>
      </xdr:nvSpPr>
      <xdr:spPr>
        <a:xfrm>
          <a:off x="1968500" y="165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4703</xdr:rowOff>
    </xdr:from>
    <xdr:ext cx="534377" cy="259045"/>
    <xdr:sp macro="" textlink="">
      <xdr:nvSpPr>
        <xdr:cNvPr id="243" name="テキスト ボックス 242"/>
        <xdr:cNvSpPr txBox="1"/>
      </xdr:nvSpPr>
      <xdr:spPr>
        <a:xfrm>
          <a:off x="1752111" y="1629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90412</xdr:rowOff>
    </xdr:from>
    <xdr:to>
      <xdr:col>6</xdr:col>
      <xdr:colOff>38100</xdr:colOff>
      <xdr:row>97</xdr:row>
      <xdr:rowOff>20562</xdr:rowOff>
    </xdr:to>
    <xdr:sp macro="" textlink="">
      <xdr:nvSpPr>
        <xdr:cNvPr id="244" name="フローチャート: 判断 243"/>
        <xdr:cNvSpPr/>
      </xdr:nvSpPr>
      <xdr:spPr>
        <a:xfrm>
          <a:off x="1079500" y="16549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37089</xdr:rowOff>
    </xdr:from>
    <xdr:ext cx="534377" cy="259045"/>
    <xdr:sp macro="" textlink="">
      <xdr:nvSpPr>
        <xdr:cNvPr id="245" name="テキスト ボックス 244"/>
        <xdr:cNvSpPr txBox="1"/>
      </xdr:nvSpPr>
      <xdr:spPr>
        <a:xfrm>
          <a:off x="863111" y="16324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78715</xdr:rowOff>
    </xdr:from>
    <xdr:to>
      <xdr:col>24</xdr:col>
      <xdr:colOff>114300</xdr:colOff>
      <xdr:row>99</xdr:row>
      <xdr:rowOff>8865</xdr:rowOff>
    </xdr:to>
    <xdr:sp macro="" textlink="">
      <xdr:nvSpPr>
        <xdr:cNvPr id="251" name="楕円 250"/>
        <xdr:cNvSpPr/>
      </xdr:nvSpPr>
      <xdr:spPr>
        <a:xfrm>
          <a:off x="4584700" y="168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165092</xdr:rowOff>
    </xdr:from>
    <xdr:ext cx="534377" cy="259045"/>
    <xdr:sp macro="" textlink="">
      <xdr:nvSpPr>
        <xdr:cNvPr id="252" name="扶助費該当値テキスト"/>
        <xdr:cNvSpPr txBox="1"/>
      </xdr:nvSpPr>
      <xdr:spPr>
        <a:xfrm>
          <a:off x="4686300" y="1679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91593</xdr:rowOff>
    </xdr:from>
    <xdr:to>
      <xdr:col>20</xdr:col>
      <xdr:colOff>38100</xdr:colOff>
      <xdr:row>99</xdr:row>
      <xdr:rowOff>21743</xdr:rowOff>
    </xdr:to>
    <xdr:sp macro="" textlink="">
      <xdr:nvSpPr>
        <xdr:cNvPr id="253" name="楕円 252"/>
        <xdr:cNvSpPr/>
      </xdr:nvSpPr>
      <xdr:spPr>
        <a:xfrm>
          <a:off x="3746500" y="1689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12870</xdr:rowOff>
    </xdr:from>
    <xdr:ext cx="534377" cy="259045"/>
    <xdr:sp macro="" textlink="">
      <xdr:nvSpPr>
        <xdr:cNvPr id="254" name="テキスト ボックス 253"/>
        <xdr:cNvSpPr txBox="1"/>
      </xdr:nvSpPr>
      <xdr:spPr>
        <a:xfrm>
          <a:off x="3530111" y="1698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74803</xdr:rowOff>
    </xdr:from>
    <xdr:to>
      <xdr:col>15</xdr:col>
      <xdr:colOff>101600</xdr:colOff>
      <xdr:row>99</xdr:row>
      <xdr:rowOff>4953</xdr:rowOff>
    </xdr:to>
    <xdr:sp macro="" textlink="">
      <xdr:nvSpPr>
        <xdr:cNvPr id="255" name="楕円 254"/>
        <xdr:cNvSpPr/>
      </xdr:nvSpPr>
      <xdr:spPr>
        <a:xfrm>
          <a:off x="2857500" y="16876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167530</xdr:rowOff>
    </xdr:from>
    <xdr:ext cx="534377" cy="259045"/>
    <xdr:sp macro="" textlink="">
      <xdr:nvSpPr>
        <xdr:cNvPr id="256" name="テキスト ボックス 255"/>
        <xdr:cNvSpPr txBox="1"/>
      </xdr:nvSpPr>
      <xdr:spPr>
        <a:xfrm>
          <a:off x="2641111" y="1696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10833</xdr:rowOff>
    </xdr:from>
    <xdr:to>
      <xdr:col>10</xdr:col>
      <xdr:colOff>165100</xdr:colOff>
      <xdr:row>98</xdr:row>
      <xdr:rowOff>112433</xdr:rowOff>
    </xdr:to>
    <xdr:sp macro="" textlink="">
      <xdr:nvSpPr>
        <xdr:cNvPr id="257" name="楕円 256"/>
        <xdr:cNvSpPr/>
      </xdr:nvSpPr>
      <xdr:spPr>
        <a:xfrm>
          <a:off x="1968500" y="1681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103560</xdr:rowOff>
    </xdr:from>
    <xdr:ext cx="534377" cy="259045"/>
    <xdr:sp macro="" textlink="">
      <xdr:nvSpPr>
        <xdr:cNvPr id="258" name="テキスト ボックス 257"/>
        <xdr:cNvSpPr txBox="1"/>
      </xdr:nvSpPr>
      <xdr:spPr>
        <a:xfrm>
          <a:off x="1752111" y="169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134289</xdr:rowOff>
    </xdr:from>
    <xdr:to>
      <xdr:col>6</xdr:col>
      <xdr:colOff>38100</xdr:colOff>
      <xdr:row>99</xdr:row>
      <xdr:rowOff>64439</xdr:rowOff>
    </xdr:to>
    <xdr:sp macro="" textlink="">
      <xdr:nvSpPr>
        <xdr:cNvPr id="259" name="楕円 258"/>
        <xdr:cNvSpPr/>
      </xdr:nvSpPr>
      <xdr:spPr>
        <a:xfrm>
          <a:off x="1079500" y="1693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55566</xdr:rowOff>
    </xdr:from>
    <xdr:ext cx="534377" cy="259045"/>
    <xdr:sp macro="" textlink="">
      <xdr:nvSpPr>
        <xdr:cNvPr id="260" name="テキスト ボックス 259"/>
        <xdr:cNvSpPr txBox="1"/>
      </xdr:nvSpPr>
      <xdr:spPr>
        <a:xfrm>
          <a:off x="863111" y="17029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147960</xdr:rowOff>
    </xdr:from>
    <xdr:to>
      <xdr:col>54</xdr:col>
      <xdr:colOff>189865</xdr:colOff>
      <xdr:row>37</xdr:row>
      <xdr:rowOff>140999</xdr:rowOff>
    </xdr:to>
    <xdr:cxnSp macro="">
      <xdr:nvCxnSpPr>
        <xdr:cNvPr id="284" name="直線コネクタ 283"/>
        <xdr:cNvCxnSpPr/>
      </xdr:nvCxnSpPr>
      <xdr:spPr>
        <a:xfrm flipV="1">
          <a:off x="10475595" y="5120010"/>
          <a:ext cx="1270" cy="1364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144826</xdr:rowOff>
    </xdr:from>
    <xdr:ext cx="534377" cy="259045"/>
    <xdr:sp macro="" textlink="">
      <xdr:nvSpPr>
        <xdr:cNvPr id="285" name="補助費等最小値テキスト"/>
        <xdr:cNvSpPr txBox="1"/>
      </xdr:nvSpPr>
      <xdr:spPr>
        <a:xfrm>
          <a:off x="10528300" y="648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140999</xdr:rowOff>
    </xdr:from>
    <xdr:to>
      <xdr:col>55</xdr:col>
      <xdr:colOff>88900</xdr:colOff>
      <xdr:row>37</xdr:row>
      <xdr:rowOff>140999</xdr:rowOff>
    </xdr:to>
    <xdr:cxnSp macro="">
      <xdr:nvCxnSpPr>
        <xdr:cNvPr id="286" name="直線コネクタ 285"/>
        <xdr:cNvCxnSpPr/>
      </xdr:nvCxnSpPr>
      <xdr:spPr>
        <a:xfrm>
          <a:off x="10388600" y="6484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94637</xdr:rowOff>
    </xdr:from>
    <xdr:ext cx="599010" cy="259045"/>
    <xdr:sp macro="" textlink="">
      <xdr:nvSpPr>
        <xdr:cNvPr id="287" name="補助費等最大値テキスト"/>
        <xdr:cNvSpPr txBox="1"/>
      </xdr:nvSpPr>
      <xdr:spPr>
        <a:xfrm>
          <a:off x="10528300" y="4895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147960</xdr:rowOff>
    </xdr:from>
    <xdr:to>
      <xdr:col>55</xdr:col>
      <xdr:colOff>88900</xdr:colOff>
      <xdr:row>29</xdr:row>
      <xdr:rowOff>147960</xdr:rowOff>
    </xdr:to>
    <xdr:cxnSp macro="">
      <xdr:nvCxnSpPr>
        <xdr:cNvPr id="288" name="直線コネクタ 287"/>
        <xdr:cNvCxnSpPr/>
      </xdr:nvCxnSpPr>
      <xdr:spPr>
        <a:xfrm>
          <a:off x="10388600" y="512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135364</xdr:rowOff>
    </xdr:from>
    <xdr:to>
      <xdr:col>55</xdr:col>
      <xdr:colOff>0</xdr:colOff>
      <xdr:row>35</xdr:row>
      <xdr:rowOff>145499</xdr:rowOff>
    </xdr:to>
    <xdr:cxnSp macro="">
      <xdr:nvCxnSpPr>
        <xdr:cNvPr id="289" name="直線コネクタ 288"/>
        <xdr:cNvCxnSpPr/>
      </xdr:nvCxnSpPr>
      <xdr:spPr>
        <a:xfrm flipV="1">
          <a:off x="9639300" y="6136114"/>
          <a:ext cx="8382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131152</xdr:rowOff>
    </xdr:from>
    <xdr:ext cx="599010" cy="259045"/>
    <xdr:sp macro="" textlink="">
      <xdr:nvSpPr>
        <xdr:cNvPr id="290" name="補助費等平均値テキスト"/>
        <xdr:cNvSpPr txBox="1"/>
      </xdr:nvSpPr>
      <xdr:spPr>
        <a:xfrm>
          <a:off x="10528300" y="61319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152725</xdr:rowOff>
    </xdr:from>
    <xdr:to>
      <xdr:col>55</xdr:col>
      <xdr:colOff>50800</xdr:colOff>
      <xdr:row>36</xdr:row>
      <xdr:rowOff>82875</xdr:rowOff>
    </xdr:to>
    <xdr:sp macro="" textlink="">
      <xdr:nvSpPr>
        <xdr:cNvPr id="291" name="フローチャート: 判断 290"/>
        <xdr:cNvSpPr/>
      </xdr:nvSpPr>
      <xdr:spPr>
        <a:xfrm>
          <a:off x="10426700" y="615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145499</xdr:rowOff>
    </xdr:from>
    <xdr:to>
      <xdr:col>50</xdr:col>
      <xdr:colOff>114300</xdr:colOff>
      <xdr:row>36</xdr:row>
      <xdr:rowOff>32974</xdr:rowOff>
    </xdr:to>
    <xdr:cxnSp macro="">
      <xdr:nvCxnSpPr>
        <xdr:cNvPr id="292" name="直線コネクタ 291"/>
        <xdr:cNvCxnSpPr/>
      </xdr:nvCxnSpPr>
      <xdr:spPr>
        <a:xfrm flipV="1">
          <a:off x="8750300" y="6146249"/>
          <a:ext cx="889000" cy="58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120462</xdr:rowOff>
    </xdr:from>
    <xdr:to>
      <xdr:col>50</xdr:col>
      <xdr:colOff>165100</xdr:colOff>
      <xdr:row>36</xdr:row>
      <xdr:rowOff>50612</xdr:rowOff>
    </xdr:to>
    <xdr:sp macro="" textlink="">
      <xdr:nvSpPr>
        <xdr:cNvPr id="293" name="フローチャート: 判断 292"/>
        <xdr:cNvSpPr/>
      </xdr:nvSpPr>
      <xdr:spPr>
        <a:xfrm>
          <a:off x="9588500" y="612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41739</xdr:rowOff>
    </xdr:from>
    <xdr:ext cx="599010" cy="259045"/>
    <xdr:sp macro="" textlink="">
      <xdr:nvSpPr>
        <xdr:cNvPr id="294" name="テキスト ボックス 293"/>
        <xdr:cNvSpPr txBox="1"/>
      </xdr:nvSpPr>
      <xdr:spPr>
        <a:xfrm>
          <a:off x="9339795" y="6213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153534</xdr:rowOff>
    </xdr:from>
    <xdr:to>
      <xdr:col>45</xdr:col>
      <xdr:colOff>177800</xdr:colOff>
      <xdr:row>36</xdr:row>
      <xdr:rowOff>32974</xdr:rowOff>
    </xdr:to>
    <xdr:cxnSp macro="">
      <xdr:nvCxnSpPr>
        <xdr:cNvPr id="295" name="直線コネクタ 294"/>
        <xdr:cNvCxnSpPr/>
      </xdr:nvCxnSpPr>
      <xdr:spPr>
        <a:xfrm>
          <a:off x="7861300" y="6154284"/>
          <a:ext cx="889000" cy="5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139535</xdr:rowOff>
    </xdr:from>
    <xdr:to>
      <xdr:col>46</xdr:col>
      <xdr:colOff>38100</xdr:colOff>
      <xdr:row>36</xdr:row>
      <xdr:rowOff>69685</xdr:rowOff>
    </xdr:to>
    <xdr:sp macro="" textlink="">
      <xdr:nvSpPr>
        <xdr:cNvPr id="296" name="フローチャート: 判断 295"/>
        <xdr:cNvSpPr/>
      </xdr:nvSpPr>
      <xdr:spPr>
        <a:xfrm>
          <a:off x="8699500" y="614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86212</xdr:rowOff>
    </xdr:from>
    <xdr:ext cx="599010" cy="259045"/>
    <xdr:sp macro="" textlink="">
      <xdr:nvSpPr>
        <xdr:cNvPr id="297" name="テキスト ボックス 296"/>
        <xdr:cNvSpPr txBox="1"/>
      </xdr:nvSpPr>
      <xdr:spPr>
        <a:xfrm>
          <a:off x="8450795" y="5915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111152</xdr:rowOff>
    </xdr:from>
    <xdr:to>
      <xdr:col>41</xdr:col>
      <xdr:colOff>50800</xdr:colOff>
      <xdr:row>35</xdr:row>
      <xdr:rowOff>153534</xdr:rowOff>
    </xdr:to>
    <xdr:cxnSp macro="">
      <xdr:nvCxnSpPr>
        <xdr:cNvPr id="298" name="直線コネクタ 297"/>
        <xdr:cNvCxnSpPr/>
      </xdr:nvCxnSpPr>
      <xdr:spPr>
        <a:xfrm>
          <a:off x="6972300" y="6111902"/>
          <a:ext cx="889000" cy="4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6162</xdr:rowOff>
    </xdr:from>
    <xdr:to>
      <xdr:col>41</xdr:col>
      <xdr:colOff>101600</xdr:colOff>
      <xdr:row>36</xdr:row>
      <xdr:rowOff>107762</xdr:rowOff>
    </xdr:to>
    <xdr:sp macro="" textlink="">
      <xdr:nvSpPr>
        <xdr:cNvPr id="299" name="フローチャート: 判断 298"/>
        <xdr:cNvSpPr/>
      </xdr:nvSpPr>
      <xdr:spPr>
        <a:xfrm>
          <a:off x="7810500" y="6178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98889</xdr:rowOff>
    </xdr:from>
    <xdr:ext cx="599010" cy="259045"/>
    <xdr:sp macro="" textlink="">
      <xdr:nvSpPr>
        <xdr:cNvPr id="300" name="テキスト ボックス 299"/>
        <xdr:cNvSpPr txBox="1"/>
      </xdr:nvSpPr>
      <xdr:spPr>
        <a:xfrm>
          <a:off x="7561795" y="6271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10623</xdr:rowOff>
    </xdr:from>
    <xdr:to>
      <xdr:col>36</xdr:col>
      <xdr:colOff>165100</xdr:colOff>
      <xdr:row>35</xdr:row>
      <xdr:rowOff>112223</xdr:rowOff>
    </xdr:to>
    <xdr:sp macro="" textlink="">
      <xdr:nvSpPr>
        <xdr:cNvPr id="301" name="フローチャート: 判断 300"/>
        <xdr:cNvSpPr/>
      </xdr:nvSpPr>
      <xdr:spPr>
        <a:xfrm>
          <a:off x="6921500" y="601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128750</xdr:rowOff>
    </xdr:from>
    <xdr:ext cx="599010" cy="259045"/>
    <xdr:sp macro="" textlink="">
      <xdr:nvSpPr>
        <xdr:cNvPr id="302" name="テキスト ボックス 301"/>
        <xdr:cNvSpPr txBox="1"/>
      </xdr:nvSpPr>
      <xdr:spPr>
        <a:xfrm>
          <a:off x="6672795" y="5786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84564</xdr:rowOff>
    </xdr:from>
    <xdr:to>
      <xdr:col>55</xdr:col>
      <xdr:colOff>50800</xdr:colOff>
      <xdr:row>36</xdr:row>
      <xdr:rowOff>14714</xdr:rowOff>
    </xdr:to>
    <xdr:sp macro="" textlink="">
      <xdr:nvSpPr>
        <xdr:cNvPr id="308" name="楕円 307"/>
        <xdr:cNvSpPr/>
      </xdr:nvSpPr>
      <xdr:spPr>
        <a:xfrm>
          <a:off x="10426700" y="608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107441</xdr:rowOff>
    </xdr:from>
    <xdr:ext cx="599010" cy="259045"/>
    <xdr:sp macro="" textlink="">
      <xdr:nvSpPr>
        <xdr:cNvPr id="309" name="補助費等該当値テキスト"/>
        <xdr:cNvSpPr txBox="1"/>
      </xdr:nvSpPr>
      <xdr:spPr>
        <a:xfrm>
          <a:off x="10528300" y="5936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94699</xdr:rowOff>
    </xdr:from>
    <xdr:to>
      <xdr:col>50</xdr:col>
      <xdr:colOff>165100</xdr:colOff>
      <xdr:row>36</xdr:row>
      <xdr:rowOff>24849</xdr:rowOff>
    </xdr:to>
    <xdr:sp macro="" textlink="">
      <xdr:nvSpPr>
        <xdr:cNvPr id="310" name="楕円 309"/>
        <xdr:cNvSpPr/>
      </xdr:nvSpPr>
      <xdr:spPr>
        <a:xfrm>
          <a:off x="9588500" y="609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41376</xdr:rowOff>
    </xdr:from>
    <xdr:ext cx="599010" cy="259045"/>
    <xdr:sp macro="" textlink="">
      <xdr:nvSpPr>
        <xdr:cNvPr id="311" name="テキスト ボックス 310"/>
        <xdr:cNvSpPr txBox="1"/>
      </xdr:nvSpPr>
      <xdr:spPr>
        <a:xfrm>
          <a:off x="9339795" y="5870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153624</xdr:rowOff>
    </xdr:from>
    <xdr:to>
      <xdr:col>46</xdr:col>
      <xdr:colOff>38100</xdr:colOff>
      <xdr:row>36</xdr:row>
      <xdr:rowOff>83774</xdr:rowOff>
    </xdr:to>
    <xdr:sp macro="" textlink="">
      <xdr:nvSpPr>
        <xdr:cNvPr id="312" name="楕円 311"/>
        <xdr:cNvSpPr/>
      </xdr:nvSpPr>
      <xdr:spPr>
        <a:xfrm>
          <a:off x="8699500" y="61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74901</xdr:rowOff>
    </xdr:from>
    <xdr:ext cx="599010" cy="259045"/>
    <xdr:sp macro="" textlink="">
      <xdr:nvSpPr>
        <xdr:cNvPr id="313" name="テキスト ボックス 312"/>
        <xdr:cNvSpPr txBox="1"/>
      </xdr:nvSpPr>
      <xdr:spPr>
        <a:xfrm>
          <a:off x="8450795" y="6247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102734</xdr:rowOff>
    </xdr:from>
    <xdr:to>
      <xdr:col>41</xdr:col>
      <xdr:colOff>101600</xdr:colOff>
      <xdr:row>36</xdr:row>
      <xdr:rowOff>32884</xdr:rowOff>
    </xdr:to>
    <xdr:sp macro="" textlink="">
      <xdr:nvSpPr>
        <xdr:cNvPr id="314" name="楕円 313"/>
        <xdr:cNvSpPr/>
      </xdr:nvSpPr>
      <xdr:spPr>
        <a:xfrm>
          <a:off x="7810500" y="61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49411</xdr:rowOff>
    </xdr:from>
    <xdr:ext cx="599010" cy="259045"/>
    <xdr:sp macro="" textlink="">
      <xdr:nvSpPr>
        <xdr:cNvPr id="315" name="テキスト ボックス 314"/>
        <xdr:cNvSpPr txBox="1"/>
      </xdr:nvSpPr>
      <xdr:spPr>
        <a:xfrm>
          <a:off x="7561795" y="587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60352</xdr:rowOff>
    </xdr:from>
    <xdr:to>
      <xdr:col>36</xdr:col>
      <xdr:colOff>165100</xdr:colOff>
      <xdr:row>35</xdr:row>
      <xdr:rowOff>161952</xdr:rowOff>
    </xdr:to>
    <xdr:sp macro="" textlink="">
      <xdr:nvSpPr>
        <xdr:cNvPr id="316" name="楕円 315"/>
        <xdr:cNvSpPr/>
      </xdr:nvSpPr>
      <xdr:spPr>
        <a:xfrm>
          <a:off x="6921500" y="606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153079</xdr:rowOff>
    </xdr:from>
    <xdr:ext cx="599010" cy="259045"/>
    <xdr:sp macro="" textlink="">
      <xdr:nvSpPr>
        <xdr:cNvPr id="317" name="テキスト ボックス 316"/>
        <xdr:cNvSpPr txBox="1"/>
      </xdr:nvSpPr>
      <xdr:spPr>
        <a:xfrm>
          <a:off x="6672795" y="615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8" name="直線コネクタ 327"/>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9" name="テキスト ボックス 328"/>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1" name="テキスト ボックス 330"/>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2" name="直線コネクタ 331"/>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3" name="テキスト ボックス 332"/>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5" name="テキスト ボックス 334"/>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56243</xdr:rowOff>
    </xdr:from>
    <xdr:to>
      <xdr:col>54</xdr:col>
      <xdr:colOff>189865</xdr:colOff>
      <xdr:row>58</xdr:row>
      <xdr:rowOff>2834</xdr:rowOff>
    </xdr:to>
    <xdr:cxnSp macro="">
      <xdr:nvCxnSpPr>
        <xdr:cNvPr id="337" name="直線コネクタ 336"/>
        <xdr:cNvCxnSpPr/>
      </xdr:nvCxnSpPr>
      <xdr:spPr>
        <a:xfrm flipV="1">
          <a:off x="10475595" y="8800193"/>
          <a:ext cx="1270" cy="114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6661</xdr:rowOff>
    </xdr:from>
    <xdr:ext cx="534377" cy="259045"/>
    <xdr:sp macro="" textlink="">
      <xdr:nvSpPr>
        <xdr:cNvPr id="338" name="普通建設事業費最小値テキスト"/>
        <xdr:cNvSpPr txBox="1"/>
      </xdr:nvSpPr>
      <xdr:spPr>
        <a:xfrm>
          <a:off x="10528300" y="995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2834</xdr:rowOff>
    </xdr:from>
    <xdr:to>
      <xdr:col>55</xdr:col>
      <xdr:colOff>88900</xdr:colOff>
      <xdr:row>58</xdr:row>
      <xdr:rowOff>2834</xdr:rowOff>
    </xdr:to>
    <xdr:cxnSp macro="">
      <xdr:nvCxnSpPr>
        <xdr:cNvPr id="339" name="直線コネクタ 338"/>
        <xdr:cNvCxnSpPr/>
      </xdr:nvCxnSpPr>
      <xdr:spPr>
        <a:xfrm>
          <a:off x="10388600" y="9946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2920</xdr:rowOff>
    </xdr:from>
    <xdr:ext cx="690189" cy="259045"/>
    <xdr:sp macro="" textlink="">
      <xdr:nvSpPr>
        <xdr:cNvPr id="340" name="普通建設事業費最大値テキスト"/>
        <xdr:cNvSpPr txBox="1"/>
      </xdr:nvSpPr>
      <xdr:spPr>
        <a:xfrm>
          <a:off x="10528300" y="85754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2,046,031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56243</xdr:rowOff>
    </xdr:from>
    <xdr:to>
      <xdr:col>55</xdr:col>
      <xdr:colOff>88900</xdr:colOff>
      <xdr:row>51</xdr:row>
      <xdr:rowOff>56243</xdr:rowOff>
    </xdr:to>
    <xdr:cxnSp macro="">
      <xdr:nvCxnSpPr>
        <xdr:cNvPr id="341" name="直線コネクタ 340"/>
        <xdr:cNvCxnSpPr/>
      </xdr:nvCxnSpPr>
      <xdr:spPr>
        <a:xfrm>
          <a:off x="10388600" y="8800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37259</xdr:rowOff>
    </xdr:from>
    <xdr:to>
      <xdr:col>55</xdr:col>
      <xdr:colOff>0</xdr:colOff>
      <xdr:row>57</xdr:row>
      <xdr:rowOff>77224</xdr:rowOff>
    </xdr:to>
    <xdr:cxnSp macro="">
      <xdr:nvCxnSpPr>
        <xdr:cNvPr id="342" name="直線コネクタ 341"/>
        <xdr:cNvCxnSpPr/>
      </xdr:nvCxnSpPr>
      <xdr:spPr>
        <a:xfrm flipV="1">
          <a:off x="9639300" y="9809909"/>
          <a:ext cx="838200" cy="39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144918</xdr:rowOff>
    </xdr:from>
    <xdr:ext cx="599010" cy="259045"/>
    <xdr:sp macro="" textlink="">
      <xdr:nvSpPr>
        <xdr:cNvPr id="343" name="普通建設事業費平均値テキスト"/>
        <xdr:cNvSpPr txBox="1"/>
      </xdr:nvSpPr>
      <xdr:spPr>
        <a:xfrm>
          <a:off x="10528300" y="97461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166491</xdr:rowOff>
    </xdr:from>
    <xdr:to>
      <xdr:col>55</xdr:col>
      <xdr:colOff>50800</xdr:colOff>
      <xdr:row>57</xdr:row>
      <xdr:rowOff>96641</xdr:rowOff>
    </xdr:to>
    <xdr:sp macro="" textlink="">
      <xdr:nvSpPr>
        <xdr:cNvPr id="344" name="フローチャート: 判断 343"/>
        <xdr:cNvSpPr/>
      </xdr:nvSpPr>
      <xdr:spPr>
        <a:xfrm>
          <a:off x="10426700" y="9767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60202</xdr:rowOff>
    </xdr:from>
    <xdr:to>
      <xdr:col>50</xdr:col>
      <xdr:colOff>114300</xdr:colOff>
      <xdr:row>57</xdr:row>
      <xdr:rowOff>77224</xdr:rowOff>
    </xdr:to>
    <xdr:cxnSp macro="">
      <xdr:nvCxnSpPr>
        <xdr:cNvPr id="345" name="直線コネクタ 344"/>
        <xdr:cNvCxnSpPr/>
      </xdr:nvCxnSpPr>
      <xdr:spPr>
        <a:xfrm>
          <a:off x="8750300" y="9832852"/>
          <a:ext cx="889000" cy="1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15625</xdr:rowOff>
    </xdr:from>
    <xdr:to>
      <xdr:col>50</xdr:col>
      <xdr:colOff>165100</xdr:colOff>
      <xdr:row>57</xdr:row>
      <xdr:rowOff>117225</xdr:rowOff>
    </xdr:to>
    <xdr:sp macro="" textlink="">
      <xdr:nvSpPr>
        <xdr:cNvPr id="346" name="フローチャート: 判断 345"/>
        <xdr:cNvSpPr/>
      </xdr:nvSpPr>
      <xdr:spPr>
        <a:xfrm>
          <a:off x="9588500" y="978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133752</xdr:rowOff>
    </xdr:from>
    <xdr:ext cx="599010" cy="259045"/>
    <xdr:sp macro="" textlink="">
      <xdr:nvSpPr>
        <xdr:cNvPr id="347" name="テキスト ボックス 346"/>
        <xdr:cNvSpPr txBox="1"/>
      </xdr:nvSpPr>
      <xdr:spPr>
        <a:xfrm>
          <a:off x="9339795" y="956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39723</xdr:rowOff>
    </xdr:from>
    <xdr:to>
      <xdr:col>45</xdr:col>
      <xdr:colOff>177800</xdr:colOff>
      <xdr:row>57</xdr:row>
      <xdr:rowOff>60202</xdr:rowOff>
    </xdr:to>
    <xdr:cxnSp macro="">
      <xdr:nvCxnSpPr>
        <xdr:cNvPr id="348" name="直線コネクタ 347"/>
        <xdr:cNvCxnSpPr/>
      </xdr:nvCxnSpPr>
      <xdr:spPr>
        <a:xfrm>
          <a:off x="7861300" y="9812373"/>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164389</xdr:rowOff>
    </xdr:from>
    <xdr:to>
      <xdr:col>46</xdr:col>
      <xdr:colOff>38100</xdr:colOff>
      <xdr:row>57</xdr:row>
      <xdr:rowOff>94539</xdr:rowOff>
    </xdr:to>
    <xdr:sp macro="" textlink="">
      <xdr:nvSpPr>
        <xdr:cNvPr id="349" name="フローチャート: 判断 348"/>
        <xdr:cNvSpPr/>
      </xdr:nvSpPr>
      <xdr:spPr>
        <a:xfrm>
          <a:off x="8699500" y="9765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111066</xdr:rowOff>
    </xdr:from>
    <xdr:ext cx="599010" cy="259045"/>
    <xdr:sp macro="" textlink="">
      <xdr:nvSpPr>
        <xdr:cNvPr id="350" name="テキスト ボックス 349"/>
        <xdr:cNvSpPr txBox="1"/>
      </xdr:nvSpPr>
      <xdr:spPr>
        <a:xfrm>
          <a:off x="8450795" y="954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5723</xdr:rowOff>
    </xdr:from>
    <xdr:to>
      <xdr:col>41</xdr:col>
      <xdr:colOff>50800</xdr:colOff>
      <xdr:row>57</xdr:row>
      <xdr:rowOff>39723</xdr:rowOff>
    </xdr:to>
    <xdr:cxnSp macro="">
      <xdr:nvCxnSpPr>
        <xdr:cNvPr id="351" name="直線コネクタ 350"/>
        <xdr:cNvCxnSpPr/>
      </xdr:nvCxnSpPr>
      <xdr:spPr>
        <a:xfrm>
          <a:off x="6972300" y="9778373"/>
          <a:ext cx="889000" cy="3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10037</xdr:rowOff>
    </xdr:from>
    <xdr:to>
      <xdr:col>41</xdr:col>
      <xdr:colOff>101600</xdr:colOff>
      <xdr:row>57</xdr:row>
      <xdr:rowOff>111637</xdr:rowOff>
    </xdr:to>
    <xdr:sp macro="" textlink="">
      <xdr:nvSpPr>
        <xdr:cNvPr id="352" name="フローチャート: 判断 351"/>
        <xdr:cNvSpPr/>
      </xdr:nvSpPr>
      <xdr:spPr>
        <a:xfrm>
          <a:off x="7810500" y="978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102764</xdr:rowOff>
    </xdr:from>
    <xdr:ext cx="599010" cy="259045"/>
    <xdr:sp macro="" textlink="">
      <xdr:nvSpPr>
        <xdr:cNvPr id="353" name="テキスト ボックス 352"/>
        <xdr:cNvSpPr txBox="1"/>
      </xdr:nvSpPr>
      <xdr:spPr>
        <a:xfrm>
          <a:off x="7561795" y="9875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157218</xdr:rowOff>
    </xdr:from>
    <xdr:to>
      <xdr:col>36</xdr:col>
      <xdr:colOff>165100</xdr:colOff>
      <xdr:row>57</xdr:row>
      <xdr:rowOff>87368</xdr:rowOff>
    </xdr:to>
    <xdr:sp macro="" textlink="">
      <xdr:nvSpPr>
        <xdr:cNvPr id="354" name="フローチャート: 判断 353"/>
        <xdr:cNvSpPr/>
      </xdr:nvSpPr>
      <xdr:spPr>
        <a:xfrm>
          <a:off x="6921500" y="9758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78495</xdr:rowOff>
    </xdr:from>
    <xdr:ext cx="599010" cy="259045"/>
    <xdr:sp macro="" textlink="">
      <xdr:nvSpPr>
        <xdr:cNvPr id="355" name="テキスト ボックス 354"/>
        <xdr:cNvSpPr txBox="1"/>
      </xdr:nvSpPr>
      <xdr:spPr>
        <a:xfrm>
          <a:off x="6672795" y="985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157909</xdr:rowOff>
    </xdr:from>
    <xdr:to>
      <xdr:col>55</xdr:col>
      <xdr:colOff>50800</xdr:colOff>
      <xdr:row>57</xdr:row>
      <xdr:rowOff>88059</xdr:rowOff>
    </xdr:to>
    <xdr:sp macro="" textlink="">
      <xdr:nvSpPr>
        <xdr:cNvPr id="361" name="楕円 360"/>
        <xdr:cNvSpPr/>
      </xdr:nvSpPr>
      <xdr:spPr>
        <a:xfrm>
          <a:off x="10426700" y="9759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9336</xdr:rowOff>
    </xdr:from>
    <xdr:ext cx="599010" cy="259045"/>
    <xdr:sp macro="" textlink="">
      <xdr:nvSpPr>
        <xdr:cNvPr id="362" name="普通建設事業費該当値テキスト"/>
        <xdr:cNvSpPr txBox="1"/>
      </xdr:nvSpPr>
      <xdr:spPr>
        <a:xfrm>
          <a:off x="10528300" y="961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26424</xdr:rowOff>
    </xdr:from>
    <xdr:to>
      <xdr:col>50</xdr:col>
      <xdr:colOff>165100</xdr:colOff>
      <xdr:row>57</xdr:row>
      <xdr:rowOff>128024</xdr:rowOff>
    </xdr:to>
    <xdr:sp macro="" textlink="">
      <xdr:nvSpPr>
        <xdr:cNvPr id="363" name="楕円 362"/>
        <xdr:cNvSpPr/>
      </xdr:nvSpPr>
      <xdr:spPr>
        <a:xfrm>
          <a:off x="9588500" y="979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119151</xdr:rowOff>
    </xdr:from>
    <xdr:ext cx="599010" cy="259045"/>
    <xdr:sp macro="" textlink="">
      <xdr:nvSpPr>
        <xdr:cNvPr id="364" name="テキスト ボックス 363"/>
        <xdr:cNvSpPr txBox="1"/>
      </xdr:nvSpPr>
      <xdr:spPr>
        <a:xfrm>
          <a:off x="9339795" y="9891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9402</xdr:rowOff>
    </xdr:from>
    <xdr:to>
      <xdr:col>46</xdr:col>
      <xdr:colOff>38100</xdr:colOff>
      <xdr:row>57</xdr:row>
      <xdr:rowOff>111002</xdr:rowOff>
    </xdr:to>
    <xdr:sp macro="" textlink="">
      <xdr:nvSpPr>
        <xdr:cNvPr id="365" name="楕円 364"/>
        <xdr:cNvSpPr/>
      </xdr:nvSpPr>
      <xdr:spPr>
        <a:xfrm>
          <a:off x="8699500" y="978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102129</xdr:rowOff>
    </xdr:from>
    <xdr:ext cx="599010" cy="259045"/>
    <xdr:sp macro="" textlink="">
      <xdr:nvSpPr>
        <xdr:cNvPr id="366" name="テキスト ボックス 365"/>
        <xdr:cNvSpPr txBox="1"/>
      </xdr:nvSpPr>
      <xdr:spPr>
        <a:xfrm>
          <a:off x="8450795" y="9874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160373</xdr:rowOff>
    </xdr:from>
    <xdr:to>
      <xdr:col>41</xdr:col>
      <xdr:colOff>101600</xdr:colOff>
      <xdr:row>57</xdr:row>
      <xdr:rowOff>90523</xdr:rowOff>
    </xdr:to>
    <xdr:sp macro="" textlink="">
      <xdr:nvSpPr>
        <xdr:cNvPr id="367" name="楕円 366"/>
        <xdr:cNvSpPr/>
      </xdr:nvSpPr>
      <xdr:spPr>
        <a:xfrm>
          <a:off x="7810500" y="976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107050</xdr:rowOff>
    </xdr:from>
    <xdr:ext cx="599010" cy="259045"/>
    <xdr:sp macro="" textlink="">
      <xdr:nvSpPr>
        <xdr:cNvPr id="368" name="テキスト ボックス 367"/>
        <xdr:cNvSpPr txBox="1"/>
      </xdr:nvSpPr>
      <xdr:spPr>
        <a:xfrm>
          <a:off x="7561795" y="953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126373</xdr:rowOff>
    </xdr:from>
    <xdr:to>
      <xdr:col>36</xdr:col>
      <xdr:colOff>165100</xdr:colOff>
      <xdr:row>57</xdr:row>
      <xdr:rowOff>56523</xdr:rowOff>
    </xdr:to>
    <xdr:sp macro="" textlink="">
      <xdr:nvSpPr>
        <xdr:cNvPr id="369" name="楕円 368"/>
        <xdr:cNvSpPr/>
      </xdr:nvSpPr>
      <xdr:spPr>
        <a:xfrm>
          <a:off x="6921500" y="972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73050</xdr:rowOff>
    </xdr:from>
    <xdr:ext cx="599010" cy="259045"/>
    <xdr:sp macro="" textlink="">
      <xdr:nvSpPr>
        <xdr:cNvPr id="370" name="テキスト ボックス 369"/>
        <xdr:cNvSpPr txBox="1"/>
      </xdr:nvSpPr>
      <xdr:spPr>
        <a:xfrm>
          <a:off x="6672795" y="9502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4" name="テキスト ボックス 383"/>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8" name="テキスト ボックス 38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0" name="テキスト ボックス 389"/>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85685</xdr:rowOff>
    </xdr:from>
    <xdr:to>
      <xdr:col>54</xdr:col>
      <xdr:colOff>189865</xdr:colOff>
      <xdr:row>79</xdr:row>
      <xdr:rowOff>44450</xdr:rowOff>
    </xdr:to>
    <xdr:cxnSp macro="">
      <xdr:nvCxnSpPr>
        <xdr:cNvPr id="394" name="直線コネクタ 393"/>
        <xdr:cNvCxnSpPr/>
      </xdr:nvCxnSpPr>
      <xdr:spPr>
        <a:xfrm flipV="1">
          <a:off x="10475595" y="12258635"/>
          <a:ext cx="1270" cy="1330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32362</xdr:rowOff>
    </xdr:from>
    <xdr:ext cx="690189" cy="259045"/>
    <xdr:sp macro="" textlink="">
      <xdr:nvSpPr>
        <xdr:cNvPr id="397" name="普通建設事業費 （ うち新規整備　）最大値テキスト"/>
        <xdr:cNvSpPr txBox="1"/>
      </xdr:nvSpPr>
      <xdr:spPr>
        <a:xfrm>
          <a:off x="10528300" y="120338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85685</xdr:rowOff>
    </xdr:from>
    <xdr:to>
      <xdr:col>55</xdr:col>
      <xdr:colOff>88900</xdr:colOff>
      <xdr:row>71</xdr:row>
      <xdr:rowOff>85685</xdr:rowOff>
    </xdr:to>
    <xdr:cxnSp macro="">
      <xdr:nvCxnSpPr>
        <xdr:cNvPr id="398" name="直線コネクタ 397"/>
        <xdr:cNvCxnSpPr/>
      </xdr:nvCxnSpPr>
      <xdr:spPr>
        <a:xfrm>
          <a:off x="10388600" y="1225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164999</xdr:rowOff>
    </xdr:from>
    <xdr:to>
      <xdr:col>55</xdr:col>
      <xdr:colOff>0</xdr:colOff>
      <xdr:row>78</xdr:row>
      <xdr:rowOff>170568</xdr:rowOff>
    </xdr:to>
    <xdr:cxnSp macro="">
      <xdr:nvCxnSpPr>
        <xdr:cNvPr id="399" name="直線コネクタ 398"/>
        <xdr:cNvCxnSpPr/>
      </xdr:nvCxnSpPr>
      <xdr:spPr>
        <a:xfrm>
          <a:off x="9639300" y="13538099"/>
          <a:ext cx="8382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94049</xdr:rowOff>
    </xdr:from>
    <xdr:ext cx="534377" cy="259045"/>
    <xdr:sp macro="" textlink="">
      <xdr:nvSpPr>
        <xdr:cNvPr id="400" name="普通建設事業費 （ うち新規整備　）平均値テキスト"/>
        <xdr:cNvSpPr txBox="1"/>
      </xdr:nvSpPr>
      <xdr:spPr>
        <a:xfrm>
          <a:off x="10528300" y="1329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71172</xdr:rowOff>
    </xdr:from>
    <xdr:to>
      <xdr:col>55</xdr:col>
      <xdr:colOff>50800</xdr:colOff>
      <xdr:row>79</xdr:row>
      <xdr:rowOff>1322</xdr:rowOff>
    </xdr:to>
    <xdr:sp macro="" textlink="">
      <xdr:nvSpPr>
        <xdr:cNvPr id="401" name="フローチャート: 判断 400"/>
        <xdr:cNvSpPr/>
      </xdr:nvSpPr>
      <xdr:spPr>
        <a:xfrm>
          <a:off x="10426700" y="1344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108854</xdr:rowOff>
    </xdr:from>
    <xdr:to>
      <xdr:col>50</xdr:col>
      <xdr:colOff>114300</xdr:colOff>
      <xdr:row>78</xdr:row>
      <xdr:rowOff>164999</xdr:rowOff>
    </xdr:to>
    <xdr:cxnSp macro="">
      <xdr:nvCxnSpPr>
        <xdr:cNvPr id="402" name="直線コネクタ 401"/>
        <xdr:cNvCxnSpPr/>
      </xdr:nvCxnSpPr>
      <xdr:spPr>
        <a:xfrm>
          <a:off x="8750300" y="13481954"/>
          <a:ext cx="889000" cy="5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97365</xdr:rowOff>
    </xdr:from>
    <xdr:to>
      <xdr:col>50</xdr:col>
      <xdr:colOff>165100</xdr:colOff>
      <xdr:row>79</xdr:row>
      <xdr:rowOff>27515</xdr:rowOff>
    </xdr:to>
    <xdr:sp macro="" textlink="">
      <xdr:nvSpPr>
        <xdr:cNvPr id="403" name="フローチャート: 判断 402"/>
        <xdr:cNvSpPr/>
      </xdr:nvSpPr>
      <xdr:spPr>
        <a:xfrm>
          <a:off x="9588500" y="134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44042</xdr:rowOff>
    </xdr:from>
    <xdr:ext cx="534377" cy="259045"/>
    <xdr:sp macro="" textlink="">
      <xdr:nvSpPr>
        <xdr:cNvPr id="404" name="テキスト ボックス 403"/>
        <xdr:cNvSpPr txBox="1"/>
      </xdr:nvSpPr>
      <xdr:spPr>
        <a:xfrm>
          <a:off x="9372111" y="1324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65674</xdr:rowOff>
    </xdr:from>
    <xdr:to>
      <xdr:col>45</xdr:col>
      <xdr:colOff>177800</xdr:colOff>
      <xdr:row>78</xdr:row>
      <xdr:rowOff>108854</xdr:rowOff>
    </xdr:to>
    <xdr:cxnSp macro="">
      <xdr:nvCxnSpPr>
        <xdr:cNvPr id="405" name="直線コネクタ 404"/>
        <xdr:cNvCxnSpPr/>
      </xdr:nvCxnSpPr>
      <xdr:spPr>
        <a:xfrm>
          <a:off x="7861300" y="13438774"/>
          <a:ext cx="889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33187</xdr:rowOff>
    </xdr:from>
    <xdr:to>
      <xdr:col>46</xdr:col>
      <xdr:colOff>38100</xdr:colOff>
      <xdr:row>78</xdr:row>
      <xdr:rowOff>134787</xdr:rowOff>
    </xdr:to>
    <xdr:sp macro="" textlink="">
      <xdr:nvSpPr>
        <xdr:cNvPr id="406" name="フローチャート: 判断 405"/>
        <xdr:cNvSpPr/>
      </xdr:nvSpPr>
      <xdr:spPr>
        <a:xfrm>
          <a:off x="8699500" y="13406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151314</xdr:rowOff>
    </xdr:from>
    <xdr:ext cx="599010" cy="259045"/>
    <xdr:sp macro="" textlink="">
      <xdr:nvSpPr>
        <xdr:cNvPr id="407" name="テキスト ボックス 406"/>
        <xdr:cNvSpPr txBox="1"/>
      </xdr:nvSpPr>
      <xdr:spPr>
        <a:xfrm>
          <a:off x="8450795" y="1318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34807</xdr:rowOff>
    </xdr:from>
    <xdr:to>
      <xdr:col>41</xdr:col>
      <xdr:colOff>50800</xdr:colOff>
      <xdr:row>78</xdr:row>
      <xdr:rowOff>65674</xdr:rowOff>
    </xdr:to>
    <xdr:cxnSp macro="">
      <xdr:nvCxnSpPr>
        <xdr:cNvPr id="408" name="直線コネクタ 407"/>
        <xdr:cNvCxnSpPr/>
      </xdr:nvCxnSpPr>
      <xdr:spPr>
        <a:xfrm>
          <a:off x="6972300" y="13407907"/>
          <a:ext cx="889000" cy="3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76558</xdr:rowOff>
    </xdr:from>
    <xdr:to>
      <xdr:col>41</xdr:col>
      <xdr:colOff>101600</xdr:colOff>
      <xdr:row>79</xdr:row>
      <xdr:rowOff>6708</xdr:rowOff>
    </xdr:to>
    <xdr:sp macro="" textlink="">
      <xdr:nvSpPr>
        <xdr:cNvPr id="409" name="フローチャート: 判断 408"/>
        <xdr:cNvSpPr/>
      </xdr:nvSpPr>
      <xdr:spPr>
        <a:xfrm>
          <a:off x="7810500" y="1344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169285</xdr:rowOff>
    </xdr:from>
    <xdr:ext cx="534377" cy="259045"/>
    <xdr:sp macro="" textlink="">
      <xdr:nvSpPr>
        <xdr:cNvPr id="410" name="テキスト ボックス 409"/>
        <xdr:cNvSpPr txBox="1"/>
      </xdr:nvSpPr>
      <xdr:spPr>
        <a:xfrm>
          <a:off x="7594111" y="1354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17207</xdr:rowOff>
    </xdr:from>
    <xdr:to>
      <xdr:col>36</xdr:col>
      <xdr:colOff>165100</xdr:colOff>
      <xdr:row>78</xdr:row>
      <xdr:rowOff>118807</xdr:rowOff>
    </xdr:to>
    <xdr:sp macro="" textlink="">
      <xdr:nvSpPr>
        <xdr:cNvPr id="411" name="フローチャート: 判断 410"/>
        <xdr:cNvSpPr/>
      </xdr:nvSpPr>
      <xdr:spPr>
        <a:xfrm>
          <a:off x="6921500" y="1339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109934</xdr:rowOff>
    </xdr:from>
    <xdr:ext cx="599010" cy="259045"/>
    <xdr:sp macro="" textlink="">
      <xdr:nvSpPr>
        <xdr:cNvPr id="412" name="テキスト ボックス 411"/>
        <xdr:cNvSpPr txBox="1"/>
      </xdr:nvSpPr>
      <xdr:spPr>
        <a:xfrm>
          <a:off x="6672795" y="1348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119768</xdr:rowOff>
    </xdr:from>
    <xdr:to>
      <xdr:col>55</xdr:col>
      <xdr:colOff>50800</xdr:colOff>
      <xdr:row>79</xdr:row>
      <xdr:rowOff>49918</xdr:rowOff>
    </xdr:to>
    <xdr:sp macro="" textlink="">
      <xdr:nvSpPr>
        <xdr:cNvPr id="418" name="楕円 417"/>
        <xdr:cNvSpPr/>
      </xdr:nvSpPr>
      <xdr:spPr>
        <a:xfrm>
          <a:off x="10426700" y="134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49598</xdr:rowOff>
    </xdr:from>
    <xdr:ext cx="534377" cy="259045"/>
    <xdr:sp macro="" textlink="">
      <xdr:nvSpPr>
        <xdr:cNvPr id="419" name="普通建設事業費 （ うち新規整備　）該当値テキスト"/>
        <xdr:cNvSpPr txBox="1"/>
      </xdr:nvSpPr>
      <xdr:spPr>
        <a:xfrm>
          <a:off x="10528300" y="1342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114199</xdr:rowOff>
    </xdr:from>
    <xdr:to>
      <xdr:col>50</xdr:col>
      <xdr:colOff>165100</xdr:colOff>
      <xdr:row>79</xdr:row>
      <xdr:rowOff>44349</xdr:rowOff>
    </xdr:to>
    <xdr:sp macro="" textlink="">
      <xdr:nvSpPr>
        <xdr:cNvPr id="420" name="楕円 419"/>
        <xdr:cNvSpPr/>
      </xdr:nvSpPr>
      <xdr:spPr>
        <a:xfrm>
          <a:off x="9588500" y="1348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35476</xdr:rowOff>
    </xdr:from>
    <xdr:ext cx="534377" cy="259045"/>
    <xdr:sp macro="" textlink="">
      <xdr:nvSpPr>
        <xdr:cNvPr id="421" name="テキスト ボックス 420"/>
        <xdr:cNvSpPr txBox="1"/>
      </xdr:nvSpPr>
      <xdr:spPr>
        <a:xfrm>
          <a:off x="9372111" y="1358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58054</xdr:rowOff>
    </xdr:from>
    <xdr:to>
      <xdr:col>46</xdr:col>
      <xdr:colOff>38100</xdr:colOff>
      <xdr:row>78</xdr:row>
      <xdr:rowOff>159654</xdr:rowOff>
    </xdr:to>
    <xdr:sp macro="" textlink="">
      <xdr:nvSpPr>
        <xdr:cNvPr id="422" name="楕円 421"/>
        <xdr:cNvSpPr/>
      </xdr:nvSpPr>
      <xdr:spPr>
        <a:xfrm>
          <a:off x="8699500" y="134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150781</xdr:rowOff>
    </xdr:from>
    <xdr:ext cx="534377" cy="259045"/>
    <xdr:sp macro="" textlink="">
      <xdr:nvSpPr>
        <xdr:cNvPr id="423" name="テキスト ボックス 422"/>
        <xdr:cNvSpPr txBox="1"/>
      </xdr:nvSpPr>
      <xdr:spPr>
        <a:xfrm>
          <a:off x="8483111" y="13523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14874</xdr:rowOff>
    </xdr:from>
    <xdr:to>
      <xdr:col>41</xdr:col>
      <xdr:colOff>101600</xdr:colOff>
      <xdr:row>78</xdr:row>
      <xdr:rowOff>116474</xdr:rowOff>
    </xdr:to>
    <xdr:sp macro="" textlink="">
      <xdr:nvSpPr>
        <xdr:cNvPr id="424" name="楕円 423"/>
        <xdr:cNvSpPr/>
      </xdr:nvSpPr>
      <xdr:spPr>
        <a:xfrm>
          <a:off x="7810500" y="1338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133001</xdr:rowOff>
    </xdr:from>
    <xdr:ext cx="599010" cy="259045"/>
    <xdr:sp macro="" textlink="">
      <xdr:nvSpPr>
        <xdr:cNvPr id="425" name="テキスト ボックス 424"/>
        <xdr:cNvSpPr txBox="1"/>
      </xdr:nvSpPr>
      <xdr:spPr>
        <a:xfrm>
          <a:off x="7561795" y="1316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155457</xdr:rowOff>
    </xdr:from>
    <xdr:to>
      <xdr:col>36</xdr:col>
      <xdr:colOff>165100</xdr:colOff>
      <xdr:row>78</xdr:row>
      <xdr:rowOff>85607</xdr:rowOff>
    </xdr:to>
    <xdr:sp macro="" textlink="">
      <xdr:nvSpPr>
        <xdr:cNvPr id="426" name="楕円 425"/>
        <xdr:cNvSpPr/>
      </xdr:nvSpPr>
      <xdr:spPr>
        <a:xfrm>
          <a:off x="6921500" y="1335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102134</xdr:rowOff>
    </xdr:from>
    <xdr:ext cx="599010" cy="259045"/>
    <xdr:sp macro="" textlink="">
      <xdr:nvSpPr>
        <xdr:cNvPr id="427" name="テキスト ボックス 426"/>
        <xdr:cNvSpPr txBox="1"/>
      </xdr:nvSpPr>
      <xdr:spPr>
        <a:xfrm>
          <a:off x="6672795" y="1313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1" name="テキスト ボックス 440"/>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3" name="テキスト ボックス 442"/>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5" name="テキスト ボックス 444"/>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7" name="テキスト ボックス 446"/>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57420</xdr:rowOff>
    </xdr:from>
    <xdr:to>
      <xdr:col>54</xdr:col>
      <xdr:colOff>189865</xdr:colOff>
      <xdr:row>99</xdr:row>
      <xdr:rowOff>35074</xdr:rowOff>
    </xdr:to>
    <xdr:cxnSp macro="">
      <xdr:nvCxnSpPr>
        <xdr:cNvPr id="451" name="直線コネクタ 450"/>
        <xdr:cNvCxnSpPr/>
      </xdr:nvCxnSpPr>
      <xdr:spPr>
        <a:xfrm flipV="1">
          <a:off x="10475595" y="15487920"/>
          <a:ext cx="1270" cy="152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38901</xdr:rowOff>
    </xdr:from>
    <xdr:ext cx="534377" cy="259045"/>
    <xdr:sp macro="" textlink="">
      <xdr:nvSpPr>
        <xdr:cNvPr id="452" name="普通建設事業費 （ うち更新整備　）最小値テキスト"/>
        <xdr:cNvSpPr txBox="1"/>
      </xdr:nvSpPr>
      <xdr:spPr>
        <a:xfrm>
          <a:off x="10528300" y="1701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35074</xdr:rowOff>
    </xdr:from>
    <xdr:to>
      <xdr:col>55</xdr:col>
      <xdr:colOff>88900</xdr:colOff>
      <xdr:row>99</xdr:row>
      <xdr:rowOff>35074</xdr:rowOff>
    </xdr:to>
    <xdr:cxnSp macro="">
      <xdr:nvCxnSpPr>
        <xdr:cNvPr id="453" name="直線コネクタ 452"/>
        <xdr:cNvCxnSpPr/>
      </xdr:nvCxnSpPr>
      <xdr:spPr>
        <a:xfrm>
          <a:off x="10388600" y="1700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4097</xdr:rowOff>
    </xdr:from>
    <xdr:ext cx="690189" cy="259045"/>
    <xdr:sp macro="" textlink="">
      <xdr:nvSpPr>
        <xdr:cNvPr id="454" name="普通建設事業費 （ うち更新整備　）最大値テキスト"/>
        <xdr:cNvSpPr txBox="1"/>
      </xdr:nvSpPr>
      <xdr:spPr>
        <a:xfrm>
          <a:off x="10528300" y="15263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2,007,980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57420</xdr:rowOff>
    </xdr:from>
    <xdr:to>
      <xdr:col>55</xdr:col>
      <xdr:colOff>88900</xdr:colOff>
      <xdr:row>90</xdr:row>
      <xdr:rowOff>57420</xdr:rowOff>
    </xdr:to>
    <xdr:cxnSp macro="">
      <xdr:nvCxnSpPr>
        <xdr:cNvPr id="455" name="直線コネクタ 454"/>
        <xdr:cNvCxnSpPr/>
      </xdr:nvCxnSpPr>
      <xdr:spPr>
        <a:xfrm>
          <a:off x="10388600" y="1548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32201</xdr:rowOff>
    </xdr:from>
    <xdr:to>
      <xdr:col>55</xdr:col>
      <xdr:colOff>0</xdr:colOff>
      <xdr:row>98</xdr:row>
      <xdr:rowOff>90639</xdr:rowOff>
    </xdr:to>
    <xdr:cxnSp macro="">
      <xdr:nvCxnSpPr>
        <xdr:cNvPr id="456" name="直線コネクタ 455"/>
        <xdr:cNvCxnSpPr/>
      </xdr:nvCxnSpPr>
      <xdr:spPr>
        <a:xfrm flipV="1">
          <a:off x="9639300" y="16834301"/>
          <a:ext cx="838200" cy="58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15496</xdr:rowOff>
    </xdr:from>
    <xdr:ext cx="599010" cy="259045"/>
    <xdr:sp macro="" textlink="">
      <xdr:nvSpPr>
        <xdr:cNvPr id="457" name="普通建設事業費 （ うち更新整備　）平均値テキスト"/>
        <xdr:cNvSpPr txBox="1"/>
      </xdr:nvSpPr>
      <xdr:spPr>
        <a:xfrm>
          <a:off x="10528300" y="16817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37069</xdr:rowOff>
    </xdr:from>
    <xdr:to>
      <xdr:col>55</xdr:col>
      <xdr:colOff>50800</xdr:colOff>
      <xdr:row>98</xdr:row>
      <xdr:rowOff>138669</xdr:rowOff>
    </xdr:to>
    <xdr:sp macro="" textlink="">
      <xdr:nvSpPr>
        <xdr:cNvPr id="458" name="フローチャート: 判断 457"/>
        <xdr:cNvSpPr/>
      </xdr:nvSpPr>
      <xdr:spPr>
        <a:xfrm>
          <a:off x="10426700" y="16839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90639</xdr:rowOff>
    </xdr:from>
    <xdr:to>
      <xdr:col>50</xdr:col>
      <xdr:colOff>114300</xdr:colOff>
      <xdr:row>98</xdr:row>
      <xdr:rowOff>112525</xdr:rowOff>
    </xdr:to>
    <xdr:cxnSp macro="">
      <xdr:nvCxnSpPr>
        <xdr:cNvPr id="459" name="直線コネクタ 458"/>
        <xdr:cNvCxnSpPr/>
      </xdr:nvCxnSpPr>
      <xdr:spPr>
        <a:xfrm flipV="1">
          <a:off x="8750300" y="16892739"/>
          <a:ext cx="889000" cy="2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46324</xdr:rowOff>
    </xdr:from>
    <xdr:to>
      <xdr:col>50</xdr:col>
      <xdr:colOff>165100</xdr:colOff>
      <xdr:row>98</xdr:row>
      <xdr:rowOff>147924</xdr:rowOff>
    </xdr:to>
    <xdr:sp macro="" textlink="">
      <xdr:nvSpPr>
        <xdr:cNvPr id="460" name="フローチャート: 判断 459"/>
        <xdr:cNvSpPr/>
      </xdr:nvSpPr>
      <xdr:spPr>
        <a:xfrm>
          <a:off x="9588500" y="1684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139051</xdr:rowOff>
    </xdr:from>
    <xdr:ext cx="599010" cy="259045"/>
    <xdr:sp macro="" textlink="">
      <xdr:nvSpPr>
        <xdr:cNvPr id="461" name="テキスト ボックス 460"/>
        <xdr:cNvSpPr txBox="1"/>
      </xdr:nvSpPr>
      <xdr:spPr>
        <a:xfrm>
          <a:off x="9339795" y="1694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97954</xdr:rowOff>
    </xdr:from>
    <xdr:to>
      <xdr:col>45</xdr:col>
      <xdr:colOff>177800</xdr:colOff>
      <xdr:row>98</xdr:row>
      <xdr:rowOff>112525</xdr:rowOff>
    </xdr:to>
    <xdr:cxnSp macro="">
      <xdr:nvCxnSpPr>
        <xdr:cNvPr id="462" name="直線コネクタ 461"/>
        <xdr:cNvCxnSpPr/>
      </xdr:nvCxnSpPr>
      <xdr:spPr>
        <a:xfrm>
          <a:off x="7861300" y="16900054"/>
          <a:ext cx="889000" cy="1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58133</xdr:rowOff>
    </xdr:from>
    <xdr:to>
      <xdr:col>46</xdr:col>
      <xdr:colOff>38100</xdr:colOff>
      <xdr:row>98</xdr:row>
      <xdr:rowOff>159733</xdr:rowOff>
    </xdr:to>
    <xdr:sp macro="" textlink="">
      <xdr:nvSpPr>
        <xdr:cNvPr id="463" name="フローチャート: 判断 462"/>
        <xdr:cNvSpPr/>
      </xdr:nvSpPr>
      <xdr:spPr>
        <a:xfrm>
          <a:off x="8699500" y="1686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4810</xdr:rowOff>
    </xdr:from>
    <xdr:ext cx="599010" cy="259045"/>
    <xdr:sp macro="" textlink="">
      <xdr:nvSpPr>
        <xdr:cNvPr id="464" name="テキスト ボックス 463"/>
        <xdr:cNvSpPr txBox="1"/>
      </xdr:nvSpPr>
      <xdr:spPr>
        <a:xfrm>
          <a:off x="8450795" y="16635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77718</xdr:rowOff>
    </xdr:from>
    <xdr:to>
      <xdr:col>41</xdr:col>
      <xdr:colOff>50800</xdr:colOff>
      <xdr:row>98</xdr:row>
      <xdr:rowOff>97954</xdr:rowOff>
    </xdr:to>
    <xdr:cxnSp macro="">
      <xdr:nvCxnSpPr>
        <xdr:cNvPr id="465" name="直線コネクタ 464"/>
        <xdr:cNvCxnSpPr/>
      </xdr:nvCxnSpPr>
      <xdr:spPr>
        <a:xfrm>
          <a:off x="6972300" y="16879818"/>
          <a:ext cx="889000" cy="2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53273</xdr:rowOff>
    </xdr:from>
    <xdr:to>
      <xdr:col>41</xdr:col>
      <xdr:colOff>101600</xdr:colOff>
      <xdr:row>98</xdr:row>
      <xdr:rowOff>154873</xdr:rowOff>
    </xdr:to>
    <xdr:sp macro="" textlink="">
      <xdr:nvSpPr>
        <xdr:cNvPr id="466" name="フローチャート: 判断 465"/>
        <xdr:cNvSpPr/>
      </xdr:nvSpPr>
      <xdr:spPr>
        <a:xfrm>
          <a:off x="7810500" y="16855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146000</xdr:rowOff>
    </xdr:from>
    <xdr:ext cx="599010" cy="259045"/>
    <xdr:sp macro="" textlink="">
      <xdr:nvSpPr>
        <xdr:cNvPr id="467" name="テキスト ボックス 466"/>
        <xdr:cNvSpPr txBox="1"/>
      </xdr:nvSpPr>
      <xdr:spPr>
        <a:xfrm>
          <a:off x="7561795" y="16948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67822</xdr:rowOff>
    </xdr:from>
    <xdr:to>
      <xdr:col>36</xdr:col>
      <xdr:colOff>165100</xdr:colOff>
      <xdr:row>98</xdr:row>
      <xdr:rowOff>169422</xdr:rowOff>
    </xdr:to>
    <xdr:sp macro="" textlink="">
      <xdr:nvSpPr>
        <xdr:cNvPr id="468" name="フローチャート: 判断 467"/>
        <xdr:cNvSpPr/>
      </xdr:nvSpPr>
      <xdr:spPr>
        <a:xfrm>
          <a:off x="6921500" y="1686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160549</xdr:rowOff>
    </xdr:from>
    <xdr:ext cx="599010" cy="259045"/>
    <xdr:sp macro="" textlink="">
      <xdr:nvSpPr>
        <xdr:cNvPr id="469" name="テキスト ボックス 468"/>
        <xdr:cNvSpPr txBox="1"/>
      </xdr:nvSpPr>
      <xdr:spPr>
        <a:xfrm>
          <a:off x="6672795" y="16962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152851</xdr:rowOff>
    </xdr:from>
    <xdr:to>
      <xdr:col>55</xdr:col>
      <xdr:colOff>50800</xdr:colOff>
      <xdr:row>98</xdr:row>
      <xdr:rowOff>83001</xdr:rowOff>
    </xdr:to>
    <xdr:sp macro="" textlink="">
      <xdr:nvSpPr>
        <xdr:cNvPr id="475" name="楕円 474"/>
        <xdr:cNvSpPr/>
      </xdr:nvSpPr>
      <xdr:spPr>
        <a:xfrm>
          <a:off x="10426700" y="1678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4278</xdr:rowOff>
    </xdr:from>
    <xdr:ext cx="599010" cy="259045"/>
    <xdr:sp macro="" textlink="">
      <xdr:nvSpPr>
        <xdr:cNvPr id="476" name="普通建設事業費 （ うち更新整備　）該当値テキスト"/>
        <xdr:cNvSpPr txBox="1"/>
      </xdr:nvSpPr>
      <xdr:spPr>
        <a:xfrm>
          <a:off x="10528300" y="16634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39839</xdr:rowOff>
    </xdr:from>
    <xdr:to>
      <xdr:col>50</xdr:col>
      <xdr:colOff>165100</xdr:colOff>
      <xdr:row>98</xdr:row>
      <xdr:rowOff>141439</xdr:rowOff>
    </xdr:to>
    <xdr:sp macro="" textlink="">
      <xdr:nvSpPr>
        <xdr:cNvPr id="477" name="楕円 476"/>
        <xdr:cNvSpPr/>
      </xdr:nvSpPr>
      <xdr:spPr>
        <a:xfrm>
          <a:off x="9588500" y="1684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157966</xdr:rowOff>
    </xdr:from>
    <xdr:ext cx="599010" cy="259045"/>
    <xdr:sp macro="" textlink="">
      <xdr:nvSpPr>
        <xdr:cNvPr id="478" name="テキスト ボックス 477"/>
        <xdr:cNvSpPr txBox="1"/>
      </xdr:nvSpPr>
      <xdr:spPr>
        <a:xfrm>
          <a:off x="9339795" y="1661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61725</xdr:rowOff>
    </xdr:from>
    <xdr:to>
      <xdr:col>46</xdr:col>
      <xdr:colOff>38100</xdr:colOff>
      <xdr:row>98</xdr:row>
      <xdr:rowOff>163325</xdr:rowOff>
    </xdr:to>
    <xdr:sp macro="" textlink="">
      <xdr:nvSpPr>
        <xdr:cNvPr id="479" name="楕円 478"/>
        <xdr:cNvSpPr/>
      </xdr:nvSpPr>
      <xdr:spPr>
        <a:xfrm>
          <a:off x="8699500" y="1686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154452</xdr:rowOff>
    </xdr:from>
    <xdr:ext cx="599010" cy="259045"/>
    <xdr:sp macro="" textlink="">
      <xdr:nvSpPr>
        <xdr:cNvPr id="480" name="テキスト ボックス 479"/>
        <xdr:cNvSpPr txBox="1"/>
      </xdr:nvSpPr>
      <xdr:spPr>
        <a:xfrm>
          <a:off x="8450795" y="16956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47154</xdr:rowOff>
    </xdr:from>
    <xdr:to>
      <xdr:col>41</xdr:col>
      <xdr:colOff>101600</xdr:colOff>
      <xdr:row>98</xdr:row>
      <xdr:rowOff>148754</xdr:rowOff>
    </xdr:to>
    <xdr:sp macro="" textlink="">
      <xdr:nvSpPr>
        <xdr:cNvPr id="481" name="楕円 480"/>
        <xdr:cNvSpPr/>
      </xdr:nvSpPr>
      <xdr:spPr>
        <a:xfrm>
          <a:off x="7810500" y="1684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165281</xdr:rowOff>
    </xdr:from>
    <xdr:ext cx="599010" cy="259045"/>
    <xdr:sp macro="" textlink="">
      <xdr:nvSpPr>
        <xdr:cNvPr id="482" name="テキスト ボックス 481"/>
        <xdr:cNvSpPr txBox="1"/>
      </xdr:nvSpPr>
      <xdr:spPr>
        <a:xfrm>
          <a:off x="7561795" y="16624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26918</xdr:rowOff>
    </xdr:from>
    <xdr:to>
      <xdr:col>36</xdr:col>
      <xdr:colOff>165100</xdr:colOff>
      <xdr:row>98</xdr:row>
      <xdr:rowOff>128518</xdr:rowOff>
    </xdr:to>
    <xdr:sp macro="" textlink="">
      <xdr:nvSpPr>
        <xdr:cNvPr id="483" name="楕円 482"/>
        <xdr:cNvSpPr/>
      </xdr:nvSpPr>
      <xdr:spPr>
        <a:xfrm>
          <a:off x="6921500" y="1682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145045</xdr:rowOff>
    </xdr:from>
    <xdr:ext cx="599010" cy="259045"/>
    <xdr:sp macro="" textlink="">
      <xdr:nvSpPr>
        <xdr:cNvPr id="484" name="テキスト ボックス 483"/>
        <xdr:cNvSpPr txBox="1"/>
      </xdr:nvSpPr>
      <xdr:spPr>
        <a:xfrm>
          <a:off x="6672795" y="16604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8" name="テキスト ボックス 497"/>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6" name="テキスト ボックス 505"/>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158222</xdr:rowOff>
    </xdr:from>
    <xdr:to>
      <xdr:col>85</xdr:col>
      <xdr:colOff>126364</xdr:colOff>
      <xdr:row>39</xdr:row>
      <xdr:rowOff>44450</xdr:rowOff>
    </xdr:to>
    <xdr:cxnSp macro="">
      <xdr:nvCxnSpPr>
        <xdr:cNvPr id="508" name="直線コネクタ 507"/>
        <xdr:cNvCxnSpPr/>
      </xdr:nvCxnSpPr>
      <xdr:spPr>
        <a:xfrm flipV="1">
          <a:off x="16317595" y="5130272"/>
          <a:ext cx="1269" cy="1600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72308</xdr:rowOff>
    </xdr:from>
    <xdr:ext cx="249299" cy="259045"/>
    <xdr:sp macro="" textlink="">
      <xdr:nvSpPr>
        <xdr:cNvPr id="509" name="災害復旧事業費最小値テキスト"/>
        <xdr:cNvSpPr txBox="1"/>
      </xdr:nvSpPr>
      <xdr:spPr>
        <a:xfrm>
          <a:off x="16370300" y="67588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104899</xdr:rowOff>
    </xdr:from>
    <xdr:ext cx="599010" cy="259045"/>
    <xdr:sp macro="" textlink="">
      <xdr:nvSpPr>
        <xdr:cNvPr id="511" name="災害復旧事業費最大値テキスト"/>
        <xdr:cNvSpPr txBox="1"/>
      </xdr:nvSpPr>
      <xdr:spPr>
        <a:xfrm>
          <a:off x="16370300" y="4905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158222</xdr:rowOff>
    </xdr:from>
    <xdr:to>
      <xdr:col>86</xdr:col>
      <xdr:colOff>25400</xdr:colOff>
      <xdr:row>29</xdr:row>
      <xdr:rowOff>158222</xdr:rowOff>
    </xdr:to>
    <xdr:cxnSp macro="">
      <xdr:nvCxnSpPr>
        <xdr:cNvPr id="512" name="直線コネクタ 511"/>
        <xdr:cNvCxnSpPr/>
      </xdr:nvCxnSpPr>
      <xdr:spPr>
        <a:xfrm>
          <a:off x="16230600" y="5130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149536</xdr:rowOff>
    </xdr:from>
    <xdr:to>
      <xdr:col>85</xdr:col>
      <xdr:colOff>127000</xdr:colOff>
      <xdr:row>39</xdr:row>
      <xdr:rowOff>18803</xdr:rowOff>
    </xdr:to>
    <xdr:cxnSp macro="">
      <xdr:nvCxnSpPr>
        <xdr:cNvPr id="513" name="直線コネクタ 512"/>
        <xdr:cNvCxnSpPr/>
      </xdr:nvCxnSpPr>
      <xdr:spPr>
        <a:xfrm>
          <a:off x="15481300" y="6664636"/>
          <a:ext cx="838200" cy="40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161208</xdr:rowOff>
    </xdr:from>
    <xdr:ext cx="534377" cy="259045"/>
    <xdr:sp macro="" textlink="">
      <xdr:nvSpPr>
        <xdr:cNvPr id="514" name="災害復旧事業費平均値テキスト"/>
        <xdr:cNvSpPr txBox="1"/>
      </xdr:nvSpPr>
      <xdr:spPr>
        <a:xfrm>
          <a:off x="16370300" y="6504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138331</xdr:rowOff>
    </xdr:from>
    <xdr:to>
      <xdr:col>85</xdr:col>
      <xdr:colOff>177800</xdr:colOff>
      <xdr:row>39</xdr:row>
      <xdr:rowOff>68481</xdr:rowOff>
    </xdr:to>
    <xdr:sp macro="" textlink="">
      <xdr:nvSpPr>
        <xdr:cNvPr id="515" name="フローチャート: 判断 514"/>
        <xdr:cNvSpPr/>
      </xdr:nvSpPr>
      <xdr:spPr>
        <a:xfrm>
          <a:off x="16268700" y="6653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149536</xdr:rowOff>
    </xdr:from>
    <xdr:to>
      <xdr:col>81</xdr:col>
      <xdr:colOff>50800</xdr:colOff>
      <xdr:row>39</xdr:row>
      <xdr:rowOff>10949</xdr:rowOff>
    </xdr:to>
    <xdr:cxnSp macro="">
      <xdr:nvCxnSpPr>
        <xdr:cNvPr id="516" name="直線コネクタ 515"/>
        <xdr:cNvCxnSpPr/>
      </xdr:nvCxnSpPr>
      <xdr:spPr>
        <a:xfrm flipV="1">
          <a:off x="14592300" y="6664636"/>
          <a:ext cx="889000" cy="3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141608</xdr:rowOff>
    </xdr:from>
    <xdr:to>
      <xdr:col>81</xdr:col>
      <xdr:colOff>101600</xdr:colOff>
      <xdr:row>39</xdr:row>
      <xdr:rowOff>71758</xdr:rowOff>
    </xdr:to>
    <xdr:sp macro="" textlink="">
      <xdr:nvSpPr>
        <xdr:cNvPr id="517" name="フローチャート: 判断 516"/>
        <xdr:cNvSpPr/>
      </xdr:nvSpPr>
      <xdr:spPr>
        <a:xfrm>
          <a:off x="15430500" y="665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62885</xdr:rowOff>
    </xdr:from>
    <xdr:ext cx="534377" cy="259045"/>
    <xdr:sp macro="" textlink="">
      <xdr:nvSpPr>
        <xdr:cNvPr id="518" name="テキスト ボックス 517"/>
        <xdr:cNvSpPr txBox="1"/>
      </xdr:nvSpPr>
      <xdr:spPr>
        <a:xfrm>
          <a:off x="15214111" y="674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138772</xdr:rowOff>
    </xdr:from>
    <xdr:to>
      <xdr:col>76</xdr:col>
      <xdr:colOff>114300</xdr:colOff>
      <xdr:row>39</xdr:row>
      <xdr:rowOff>10949</xdr:rowOff>
    </xdr:to>
    <xdr:cxnSp macro="">
      <xdr:nvCxnSpPr>
        <xdr:cNvPr id="519" name="直線コネクタ 518"/>
        <xdr:cNvCxnSpPr/>
      </xdr:nvCxnSpPr>
      <xdr:spPr>
        <a:xfrm>
          <a:off x="13703300" y="6653872"/>
          <a:ext cx="889000" cy="4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144042</xdr:rowOff>
    </xdr:from>
    <xdr:to>
      <xdr:col>76</xdr:col>
      <xdr:colOff>165100</xdr:colOff>
      <xdr:row>39</xdr:row>
      <xdr:rowOff>74192</xdr:rowOff>
    </xdr:to>
    <xdr:sp macro="" textlink="">
      <xdr:nvSpPr>
        <xdr:cNvPr id="520" name="フローチャート: 判断 519"/>
        <xdr:cNvSpPr/>
      </xdr:nvSpPr>
      <xdr:spPr>
        <a:xfrm>
          <a:off x="14541500" y="665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65319</xdr:rowOff>
    </xdr:from>
    <xdr:ext cx="534377" cy="259045"/>
    <xdr:sp macro="" textlink="">
      <xdr:nvSpPr>
        <xdr:cNvPr id="521" name="テキスト ボックス 520"/>
        <xdr:cNvSpPr txBox="1"/>
      </xdr:nvSpPr>
      <xdr:spPr>
        <a:xfrm>
          <a:off x="14325111" y="675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130724</xdr:rowOff>
    </xdr:from>
    <xdr:to>
      <xdr:col>71</xdr:col>
      <xdr:colOff>177800</xdr:colOff>
      <xdr:row>38</xdr:row>
      <xdr:rowOff>138772</xdr:rowOff>
    </xdr:to>
    <xdr:cxnSp macro="">
      <xdr:nvCxnSpPr>
        <xdr:cNvPr id="522" name="直線コネクタ 521"/>
        <xdr:cNvCxnSpPr/>
      </xdr:nvCxnSpPr>
      <xdr:spPr>
        <a:xfrm>
          <a:off x="12814300" y="6645824"/>
          <a:ext cx="889000" cy="8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148416</xdr:rowOff>
    </xdr:from>
    <xdr:to>
      <xdr:col>72</xdr:col>
      <xdr:colOff>38100</xdr:colOff>
      <xdr:row>39</xdr:row>
      <xdr:rowOff>78566</xdr:rowOff>
    </xdr:to>
    <xdr:sp macro="" textlink="">
      <xdr:nvSpPr>
        <xdr:cNvPr id="523" name="フローチャート: 判断 522"/>
        <xdr:cNvSpPr/>
      </xdr:nvSpPr>
      <xdr:spPr>
        <a:xfrm>
          <a:off x="13652500" y="666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69693</xdr:rowOff>
    </xdr:from>
    <xdr:ext cx="469744" cy="259045"/>
    <xdr:sp macro="" textlink="">
      <xdr:nvSpPr>
        <xdr:cNvPr id="524" name="テキスト ボックス 523"/>
        <xdr:cNvSpPr txBox="1"/>
      </xdr:nvSpPr>
      <xdr:spPr>
        <a:xfrm>
          <a:off x="13468428" y="675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137411</xdr:rowOff>
    </xdr:from>
    <xdr:to>
      <xdr:col>67</xdr:col>
      <xdr:colOff>101600</xdr:colOff>
      <xdr:row>39</xdr:row>
      <xdr:rowOff>67561</xdr:rowOff>
    </xdr:to>
    <xdr:sp macro="" textlink="">
      <xdr:nvSpPr>
        <xdr:cNvPr id="525" name="フローチャート: 判断 524"/>
        <xdr:cNvSpPr/>
      </xdr:nvSpPr>
      <xdr:spPr>
        <a:xfrm>
          <a:off x="12763500" y="6652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58688</xdr:rowOff>
    </xdr:from>
    <xdr:ext cx="534377" cy="259045"/>
    <xdr:sp macro="" textlink="">
      <xdr:nvSpPr>
        <xdr:cNvPr id="526" name="テキスト ボックス 525"/>
        <xdr:cNvSpPr txBox="1"/>
      </xdr:nvSpPr>
      <xdr:spPr>
        <a:xfrm>
          <a:off x="12547111" y="6745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139453</xdr:rowOff>
    </xdr:from>
    <xdr:to>
      <xdr:col>85</xdr:col>
      <xdr:colOff>177800</xdr:colOff>
      <xdr:row>39</xdr:row>
      <xdr:rowOff>69603</xdr:rowOff>
    </xdr:to>
    <xdr:sp macro="" textlink="">
      <xdr:nvSpPr>
        <xdr:cNvPr id="532" name="楕円 531"/>
        <xdr:cNvSpPr/>
      </xdr:nvSpPr>
      <xdr:spPr>
        <a:xfrm>
          <a:off x="16268700" y="665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116758</xdr:rowOff>
    </xdr:from>
    <xdr:ext cx="534377" cy="259045"/>
    <xdr:sp macro="" textlink="">
      <xdr:nvSpPr>
        <xdr:cNvPr id="533" name="災害復旧事業費該当値テキスト"/>
        <xdr:cNvSpPr txBox="1"/>
      </xdr:nvSpPr>
      <xdr:spPr>
        <a:xfrm>
          <a:off x="16370300" y="663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98736</xdr:rowOff>
    </xdr:from>
    <xdr:to>
      <xdr:col>81</xdr:col>
      <xdr:colOff>101600</xdr:colOff>
      <xdr:row>39</xdr:row>
      <xdr:rowOff>28886</xdr:rowOff>
    </xdr:to>
    <xdr:sp macro="" textlink="">
      <xdr:nvSpPr>
        <xdr:cNvPr id="534" name="楕円 533"/>
        <xdr:cNvSpPr/>
      </xdr:nvSpPr>
      <xdr:spPr>
        <a:xfrm>
          <a:off x="15430500" y="661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45412</xdr:rowOff>
    </xdr:from>
    <xdr:ext cx="534377" cy="259045"/>
    <xdr:sp macro="" textlink="">
      <xdr:nvSpPr>
        <xdr:cNvPr id="535" name="テキスト ボックス 534"/>
        <xdr:cNvSpPr txBox="1"/>
      </xdr:nvSpPr>
      <xdr:spPr>
        <a:xfrm>
          <a:off x="15214111" y="638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131599</xdr:rowOff>
    </xdr:from>
    <xdr:to>
      <xdr:col>76</xdr:col>
      <xdr:colOff>165100</xdr:colOff>
      <xdr:row>39</xdr:row>
      <xdr:rowOff>61749</xdr:rowOff>
    </xdr:to>
    <xdr:sp macro="" textlink="">
      <xdr:nvSpPr>
        <xdr:cNvPr id="536" name="楕円 535"/>
        <xdr:cNvSpPr/>
      </xdr:nvSpPr>
      <xdr:spPr>
        <a:xfrm>
          <a:off x="14541500" y="664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78276</xdr:rowOff>
    </xdr:from>
    <xdr:ext cx="534377" cy="259045"/>
    <xdr:sp macro="" textlink="">
      <xdr:nvSpPr>
        <xdr:cNvPr id="537" name="テキスト ボックス 536"/>
        <xdr:cNvSpPr txBox="1"/>
      </xdr:nvSpPr>
      <xdr:spPr>
        <a:xfrm>
          <a:off x="14325111" y="642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87972</xdr:rowOff>
    </xdr:from>
    <xdr:to>
      <xdr:col>72</xdr:col>
      <xdr:colOff>38100</xdr:colOff>
      <xdr:row>39</xdr:row>
      <xdr:rowOff>18122</xdr:rowOff>
    </xdr:to>
    <xdr:sp macro="" textlink="">
      <xdr:nvSpPr>
        <xdr:cNvPr id="538" name="楕円 537"/>
        <xdr:cNvSpPr/>
      </xdr:nvSpPr>
      <xdr:spPr>
        <a:xfrm>
          <a:off x="13652500" y="660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34649</xdr:rowOff>
    </xdr:from>
    <xdr:ext cx="534377" cy="259045"/>
    <xdr:sp macro="" textlink="">
      <xdr:nvSpPr>
        <xdr:cNvPr id="539" name="テキスト ボックス 538"/>
        <xdr:cNvSpPr txBox="1"/>
      </xdr:nvSpPr>
      <xdr:spPr>
        <a:xfrm>
          <a:off x="13436111" y="637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79924</xdr:rowOff>
    </xdr:from>
    <xdr:to>
      <xdr:col>67</xdr:col>
      <xdr:colOff>101600</xdr:colOff>
      <xdr:row>39</xdr:row>
      <xdr:rowOff>10074</xdr:rowOff>
    </xdr:to>
    <xdr:sp macro="" textlink="">
      <xdr:nvSpPr>
        <xdr:cNvPr id="540" name="楕円 539"/>
        <xdr:cNvSpPr/>
      </xdr:nvSpPr>
      <xdr:spPr>
        <a:xfrm>
          <a:off x="12763500" y="659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26601</xdr:rowOff>
    </xdr:from>
    <xdr:ext cx="534377" cy="259045"/>
    <xdr:sp macro="" textlink="">
      <xdr:nvSpPr>
        <xdr:cNvPr id="541" name="テキスト ボックス 540"/>
        <xdr:cNvSpPr txBox="1"/>
      </xdr:nvSpPr>
      <xdr:spPr>
        <a:xfrm>
          <a:off x="12547111" y="6370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3" name="テキスト ボックス 552"/>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144434</xdr:rowOff>
    </xdr:from>
    <xdr:ext cx="312906" cy="259045"/>
    <xdr:sp macro="" textlink="">
      <xdr:nvSpPr>
        <xdr:cNvPr id="555" name="テキスト ボックス 554"/>
        <xdr:cNvSpPr txBox="1"/>
      </xdr:nvSpPr>
      <xdr:spPr>
        <a:xfrm>
          <a:off x="12133094" y="9745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54</xdr:row>
      <xdr:rowOff>160762</xdr:rowOff>
    </xdr:from>
    <xdr:ext cx="312906" cy="259045"/>
    <xdr:sp macro="" textlink="">
      <xdr:nvSpPr>
        <xdr:cNvPr id="557" name="テキスト ボックス 556"/>
        <xdr:cNvSpPr txBox="1"/>
      </xdr:nvSpPr>
      <xdr:spPr>
        <a:xfrm>
          <a:off x="12133094" y="9419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5642</xdr:rowOff>
    </xdr:from>
    <xdr:ext cx="312906" cy="259045"/>
    <xdr:sp macro="" textlink="">
      <xdr:nvSpPr>
        <xdr:cNvPr id="559" name="テキスト ボックス 558"/>
        <xdr:cNvSpPr txBox="1"/>
      </xdr:nvSpPr>
      <xdr:spPr>
        <a:xfrm>
          <a:off x="12133094" y="9092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1" name="テキスト ボックス 560"/>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38299</xdr:rowOff>
    </xdr:from>
    <xdr:ext cx="377026" cy="259045"/>
    <xdr:sp macro="" textlink="">
      <xdr:nvSpPr>
        <xdr:cNvPr id="563" name="テキスト ボックス 562"/>
        <xdr:cNvSpPr txBox="1"/>
      </xdr:nvSpPr>
      <xdr:spPr>
        <a:xfrm>
          <a:off x="12068974" y="8439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5" name="テキスト ボックス 564"/>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7" name="直線コネクタ 566"/>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8" name="失業対策事業費最小値テキスト"/>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9" name="直線コネクタ 568"/>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0" name="失業対策事業費最大値テキスト"/>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1" name="直線コネクタ 570"/>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2" name="直線コネクタ 571"/>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3" name="失業対策事業費平均値テキスト"/>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4" name="フローチャート: 判断 573"/>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5" name="直線コネクタ 574"/>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6" name="フローチャート: 判断 575"/>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7" name="テキスト ボックス 576"/>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8" name="直線コネクタ 577"/>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9" name="フローチャート: 判断 578"/>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0" name="テキスト ボックス 579"/>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1" name="直線コネクタ 580"/>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2" name="フローチャート: 判断 581"/>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3" name="テキスト ボックス 582"/>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56243</xdr:rowOff>
    </xdr:from>
    <xdr:to>
      <xdr:col>67</xdr:col>
      <xdr:colOff>101600</xdr:colOff>
      <xdr:row>50</xdr:row>
      <xdr:rowOff>157843</xdr:rowOff>
    </xdr:to>
    <xdr:sp macro="" textlink="">
      <xdr:nvSpPr>
        <xdr:cNvPr id="584" name="フローチャート: 判断 583"/>
        <xdr:cNvSpPr/>
      </xdr:nvSpPr>
      <xdr:spPr>
        <a:xfrm>
          <a:off x="12763500" y="862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2920</xdr:rowOff>
    </xdr:from>
    <xdr:ext cx="313932" cy="259045"/>
    <xdr:sp macro="" textlink="">
      <xdr:nvSpPr>
        <xdr:cNvPr id="585" name="テキスト ボックス 584"/>
        <xdr:cNvSpPr txBox="1"/>
      </xdr:nvSpPr>
      <xdr:spPr>
        <a:xfrm>
          <a:off x="12657333" y="84039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1" name="楕円 590"/>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2" name="失業対策事業費該当値テキスト"/>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3" name="楕円 592"/>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4" name="テキスト ボックス 593"/>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5" name="楕円 594"/>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6" name="テキスト ボックス 595"/>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7" name="楕円 596"/>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8" name="テキスト ボックス 597"/>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9" name="楕円 598"/>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0" name="テキスト ボックス 599"/>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4" name="テキスト ボックス 613"/>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6" name="テキスト ボックス 615"/>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18" name="テキスト ボックス 617"/>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80963</xdr:rowOff>
    </xdr:from>
    <xdr:to>
      <xdr:col>85</xdr:col>
      <xdr:colOff>126364</xdr:colOff>
      <xdr:row>79</xdr:row>
      <xdr:rowOff>96713</xdr:rowOff>
    </xdr:to>
    <xdr:cxnSp macro="">
      <xdr:nvCxnSpPr>
        <xdr:cNvPr id="626" name="直線コネクタ 625"/>
        <xdr:cNvCxnSpPr/>
      </xdr:nvCxnSpPr>
      <xdr:spPr>
        <a:xfrm flipV="1">
          <a:off x="16317595" y="12082463"/>
          <a:ext cx="1269" cy="1558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100540</xdr:rowOff>
    </xdr:from>
    <xdr:ext cx="378565" cy="259045"/>
    <xdr:sp macro="" textlink="">
      <xdr:nvSpPr>
        <xdr:cNvPr id="627" name="公債費最小値テキスト"/>
        <xdr:cNvSpPr txBox="1"/>
      </xdr:nvSpPr>
      <xdr:spPr>
        <a:xfrm>
          <a:off x="16370300" y="13645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96713</xdr:rowOff>
    </xdr:from>
    <xdr:to>
      <xdr:col>86</xdr:col>
      <xdr:colOff>25400</xdr:colOff>
      <xdr:row>79</xdr:row>
      <xdr:rowOff>96713</xdr:rowOff>
    </xdr:to>
    <xdr:cxnSp macro="">
      <xdr:nvCxnSpPr>
        <xdr:cNvPr id="628" name="直線コネクタ 627"/>
        <xdr:cNvCxnSpPr/>
      </xdr:nvCxnSpPr>
      <xdr:spPr>
        <a:xfrm>
          <a:off x="16230600" y="1364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27640</xdr:rowOff>
    </xdr:from>
    <xdr:ext cx="599010" cy="259045"/>
    <xdr:sp macro="" textlink="">
      <xdr:nvSpPr>
        <xdr:cNvPr id="629" name="公債費最大値テキスト"/>
        <xdr:cNvSpPr txBox="1"/>
      </xdr:nvSpPr>
      <xdr:spPr>
        <a:xfrm>
          <a:off x="16370300" y="11857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80963</xdr:rowOff>
    </xdr:from>
    <xdr:to>
      <xdr:col>86</xdr:col>
      <xdr:colOff>25400</xdr:colOff>
      <xdr:row>70</xdr:row>
      <xdr:rowOff>80963</xdr:rowOff>
    </xdr:to>
    <xdr:cxnSp macro="">
      <xdr:nvCxnSpPr>
        <xdr:cNvPr id="630" name="直線コネクタ 629"/>
        <xdr:cNvCxnSpPr/>
      </xdr:nvCxnSpPr>
      <xdr:spPr>
        <a:xfrm>
          <a:off x="16230600" y="12082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152361</xdr:rowOff>
    </xdr:from>
    <xdr:to>
      <xdr:col>85</xdr:col>
      <xdr:colOff>127000</xdr:colOff>
      <xdr:row>76</xdr:row>
      <xdr:rowOff>132891</xdr:rowOff>
    </xdr:to>
    <xdr:cxnSp macro="">
      <xdr:nvCxnSpPr>
        <xdr:cNvPr id="631" name="直線コネクタ 630"/>
        <xdr:cNvCxnSpPr/>
      </xdr:nvCxnSpPr>
      <xdr:spPr>
        <a:xfrm flipV="1">
          <a:off x="15481300" y="12839661"/>
          <a:ext cx="838200" cy="32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165854</xdr:rowOff>
    </xdr:from>
    <xdr:ext cx="599010" cy="259045"/>
    <xdr:sp macro="" textlink="">
      <xdr:nvSpPr>
        <xdr:cNvPr id="632" name="公債費平均値テキスト"/>
        <xdr:cNvSpPr txBox="1"/>
      </xdr:nvSpPr>
      <xdr:spPr>
        <a:xfrm>
          <a:off x="16370300" y="13196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15977</xdr:rowOff>
    </xdr:from>
    <xdr:to>
      <xdr:col>85</xdr:col>
      <xdr:colOff>177800</xdr:colOff>
      <xdr:row>77</xdr:row>
      <xdr:rowOff>117577</xdr:rowOff>
    </xdr:to>
    <xdr:sp macro="" textlink="">
      <xdr:nvSpPr>
        <xdr:cNvPr id="633" name="フローチャート: 判断 632"/>
        <xdr:cNvSpPr/>
      </xdr:nvSpPr>
      <xdr:spPr>
        <a:xfrm>
          <a:off x="16268700" y="13217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47476</xdr:rowOff>
    </xdr:from>
    <xdr:to>
      <xdr:col>81</xdr:col>
      <xdr:colOff>50800</xdr:colOff>
      <xdr:row>76</xdr:row>
      <xdr:rowOff>132891</xdr:rowOff>
    </xdr:to>
    <xdr:cxnSp macro="">
      <xdr:nvCxnSpPr>
        <xdr:cNvPr id="634" name="直線コネクタ 633"/>
        <xdr:cNvCxnSpPr/>
      </xdr:nvCxnSpPr>
      <xdr:spPr>
        <a:xfrm>
          <a:off x="14592300" y="13077676"/>
          <a:ext cx="889000" cy="8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42935</xdr:rowOff>
    </xdr:from>
    <xdr:to>
      <xdr:col>81</xdr:col>
      <xdr:colOff>101600</xdr:colOff>
      <xdr:row>77</xdr:row>
      <xdr:rowOff>144535</xdr:rowOff>
    </xdr:to>
    <xdr:sp macro="" textlink="">
      <xdr:nvSpPr>
        <xdr:cNvPr id="635" name="フローチャート: 判断 634"/>
        <xdr:cNvSpPr/>
      </xdr:nvSpPr>
      <xdr:spPr>
        <a:xfrm>
          <a:off x="15430500" y="1324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135662</xdr:rowOff>
    </xdr:from>
    <xdr:ext cx="599010" cy="259045"/>
    <xdr:sp macro="" textlink="">
      <xdr:nvSpPr>
        <xdr:cNvPr id="636" name="テキスト ボックス 635"/>
        <xdr:cNvSpPr txBox="1"/>
      </xdr:nvSpPr>
      <xdr:spPr>
        <a:xfrm>
          <a:off x="15181795" y="13337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47476</xdr:rowOff>
    </xdr:from>
    <xdr:to>
      <xdr:col>76</xdr:col>
      <xdr:colOff>114300</xdr:colOff>
      <xdr:row>76</xdr:row>
      <xdr:rowOff>80035</xdr:rowOff>
    </xdr:to>
    <xdr:cxnSp macro="">
      <xdr:nvCxnSpPr>
        <xdr:cNvPr id="637" name="直線コネクタ 636"/>
        <xdr:cNvCxnSpPr/>
      </xdr:nvCxnSpPr>
      <xdr:spPr>
        <a:xfrm flipV="1">
          <a:off x="13703300" y="13077676"/>
          <a:ext cx="8890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44914</xdr:rowOff>
    </xdr:from>
    <xdr:to>
      <xdr:col>76</xdr:col>
      <xdr:colOff>165100</xdr:colOff>
      <xdr:row>77</xdr:row>
      <xdr:rowOff>146514</xdr:rowOff>
    </xdr:to>
    <xdr:sp macro="" textlink="">
      <xdr:nvSpPr>
        <xdr:cNvPr id="638" name="フローチャート: 判断 637"/>
        <xdr:cNvSpPr/>
      </xdr:nvSpPr>
      <xdr:spPr>
        <a:xfrm>
          <a:off x="14541500" y="132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137641</xdr:rowOff>
    </xdr:from>
    <xdr:ext cx="599010" cy="259045"/>
    <xdr:sp macro="" textlink="">
      <xdr:nvSpPr>
        <xdr:cNvPr id="639" name="テキスト ボックス 638"/>
        <xdr:cNvSpPr txBox="1"/>
      </xdr:nvSpPr>
      <xdr:spPr>
        <a:xfrm>
          <a:off x="14292795" y="13339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80035</xdr:rowOff>
    </xdr:from>
    <xdr:to>
      <xdr:col>71</xdr:col>
      <xdr:colOff>177800</xdr:colOff>
      <xdr:row>76</xdr:row>
      <xdr:rowOff>167655</xdr:rowOff>
    </xdr:to>
    <xdr:cxnSp macro="">
      <xdr:nvCxnSpPr>
        <xdr:cNvPr id="640" name="直線コネクタ 639"/>
        <xdr:cNvCxnSpPr/>
      </xdr:nvCxnSpPr>
      <xdr:spPr>
        <a:xfrm flipV="1">
          <a:off x="12814300" y="13110235"/>
          <a:ext cx="889000" cy="8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42971</xdr:rowOff>
    </xdr:from>
    <xdr:to>
      <xdr:col>72</xdr:col>
      <xdr:colOff>38100</xdr:colOff>
      <xdr:row>77</xdr:row>
      <xdr:rowOff>144571</xdr:rowOff>
    </xdr:to>
    <xdr:sp macro="" textlink="">
      <xdr:nvSpPr>
        <xdr:cNvPr id="641" name="フローチャート: 判断 640"/>
        <xdr:cNvSpPr/>
      </xdr:nvSpPr>
      <xdr:spPr>
        <a:xfrm>
          <a:off x="13652500" y="1324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135698</xdr:rowOff>
    </xdr:from>
    <xdr:ext cx="599010" cy="259045"/>
    <xdr:sp macro="" textlink="">
      <xdr:nvSpPr>
        <xdr:cNvPr id="642" name="テキスト ボックス 641"/>
        <xdr:cNvSpPr txBox="1"/>
      </xdr:nvSpPr>
      <xdr:spPr>
        <a:xfrm>
          <a:off x="13403795" y="13337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84824</xdr:rowOff>
    </xdr:from>
    <xdr:to>
      <xdr:col>67</xdr:col>
      <xdr:colOff>101600</xdr:colOff>
      <xdr:row>77</xdr:row>
      <xdr:rowOff>14974</xdr:rowOff>
    </xdr:to>
    <xdr:sp macro="" textlink="">
      <xdr:nvSpPr>
        <xdr:cNvPr id="643" name="フローチャート: 判断 642"/>
        <xdr:cNvSpPr/>
      </xdr:nvSpPr>
      <xdr:spPr>
        <a:xfrm>
          <a:off x="12763500" y="1311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31501</xdr:rowOff>
    </xdr:from>
    <xdr:ext cx="599010" cy="259045"/>
    <xdr:sp macro="" textlink="">
      <xdr:nvSpPr>
        <xdr:cNvPr id="644" name="テキスト ボックス 643"/>
        <xdr:cNvSpPr txBox="1"/>
      </xdr:nvSpPr>
      <xdr:spPr>
        <a:xfrm>
          <a:off x="12514795" y="12890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101561</xdr:rowOff>
    </xdr:from>
    <xdr:to>
      <xdr:col>85</xdr:col>
      <xdr:colOff>177800</xdr:colOff>
      <xdr:row>75</xdr:row>
      <xdr:rowOff>31711</xdr:rowOff>
    </xdr:to>
    <xdr:sp macro="" textlink="">
      <xdr:nvSpPr>
        <xdr:cNvPr id="650" name="楕円 649"/>
        <xdr:cNvSpPr/>
      </xdr:nvSpPr>
      <xdr:spPr>
        <a:xfrm>
          <a:off x="16268700" y="1278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124438</xdr:rowOff>
    </xdr:from>
    <xdr:ext cx="599010" cy="259045"/>
    <xdr:sp macro="" textlink="">
      <xdr:nvSpPr>
        <xdr:cNvPr id="651" name="公債費該当値テキスト"/>
        <xdr:cNvSpPr txBox="1"/>
      </xdr:nvSpPr>
      <xdr:spPr>
        <a:xfrm>
          <a:off x="16370300" y="12640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82091</xdr:rowOff>
    </xdr:from>
    <xdr:to>
      <xdr:col>81</xdr:col>
      <xdr:colOff>101600</xdr:colOff>
      <xdr:row>77</xdr:row>
      <xdr:rowOff>12241</xdr:rowOff>
    </xdr:to>
    <xdr:sp macro="" textlink="">
      <xdr:nvSpPr>
        <xdr:cNvPr id="652" name="楕円 651"/>
        <xdr:cNvSpPr/>
      </xdr:nvSpPr>
      <xdr:spPr>
        <a:xfrm>
          <a:off x="15430500" y="1311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28768</xdr:rowOff>
    </xdr:from>
    <xdr:ext cx="599010" cy="259045"/>
    <xdr:sp macro="" textlink="">
      <xdr:nvSpPr>
        <xdr:cNvPr id="653" name="テキスト ボックス 652"/>
        <xdr:cNvSpPr txBox="1"/>
      </xdr:nvSpPr>
      <xdr:spPr>
        <a:xfrm>
          <a:off x="15181795" y="128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168126</xdr:rowOff>
    </xdr:from>
    <xdr:to>
      <xdr:col>76</xdr:col>
      <xdr:colOff>165100</xdr:colOff>
      <xdr:row>76</xdr:row>
      <xdr:rowOff>98276</xdr:rowOff>
    </xdr:to>
    <xdr:sp macro="" textlink="">
      <xdr:nvSpPr>
        <xdr:cNvPr id="654" name="楕円 653"/>
        <xdr:cNvSpPr/>
      </xdr:nvSpPr>
      <xdr:spPr>
        <a:xfrm>
          <a:off x="14541500" y="1302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114803</xdr:rowOff>
    </xdr:from>
    <xdr:ext cx="599010" cy="259045"/>
    <xdr:sp macro="" textlink="">
      <xdr:nvSpPr>
        <xdr:cNvPr id="655" name="テキスト ボックス 654"/>
        <xdr:cNvSpPr txBox="1"/>
      </xdr:nvSpPr>
      <xdr:spPr>
        <a:xfrm>
          <a:off x="14292795" y="1280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29235</xdr:rowOff>
    </xdr:from>
    <xdr:to>
      <xdr:col>72</xdr:col>
      <xdr:colOff>38100</xdr:colOff>
      <xdr:row>76</xdr:row>
      <xdr:rowOff>130835</xdr:rowOff>
    </xdr:to>
    <xdr:sp macro="" textlink="">
      <xdr:nvSpPr>
        <xdr:cNvPr id="656" name="楕円 655"/>
        <xdr:cNvSpPr/>
      </xdr:nvSpPr>
      <xdr:spPr>
        <a:xfrm>
          <a:off x="13652500" y="13059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147362</xdr:rowOff>
    </xdr:from>
    <xdr:ext cx="599010" cy="259045"/>
    <xdr:sp macro="" textlink="">
      <xdr:nvSpPr>
        <xdr:cNvPr id="657" name="テキスト ボックス 656"/>
        <xdr:cNvSpPr txBox="1"/>
      </xdr:nvSpPr>
      <xdr:spPr>
        <a:xfrm>
          <a:off x="13403795" y="1283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116855</xdr:rowOff>
    </xdr:from>
    <xdr:to>
      <xdr:col>67</xdr:col>
      <xdr:colOff>101600</xdr:colOff>
      <xdr:row>77</xdr:row>
      <xdr:rowOff>47005</xdr:rowOff>
    </xdr:to>
    <xdr:sp macro="" textlink="">
      <xdr:nvSpPr>
        <xdr:cNvPr id="658" name="楕円 657"/>
        <xdr:cNvSpPr/>
      </xdr:nvSpPr>
      <xdr:spPr>
        <a:xfrm>
          <a:off x="12763500" y="131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38132</xdr:rowOff>
    </xdr:from>
    <xdr:ext cx="599010" cy="259045"/>
    <xdr:sp macro="" textlink="">
      <xdr:nvSpPr>
        <xdr:cNvPr id="659" name="テキスト ボックス 658"/>
        <xdr:cNvSpPr txBox="1"/>
      </xdr:nvSpPr>
      <xdr:spPr>
        <a:xfrm>
          <a:off x="12514795" y="13239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73214</xdr:rowOff>
    </xdr:from>
    <xdr:to>
      <xdr:col>85</xdr:col>
      <xdr:colOff>126364</xdr:colOff>
      <xdr:row>98</xdr:row>
      <xdr:rowOff>133390</xdr:rowOff>
    </xdr:to>
    <xdr:cxnSp macro="">
      <xdr:nvCxnSpPr>
        <xdr:cNvPr id="681" name="直線コネクタ 680"/>
        <xdr:cNvCxnSpPr/>
      </xdr:nvCxnSpPr>
      <xdr:spPr>
        <a:xfrm flipV="1">
          <a:off x="16317595" y="15503714"/>
          <a:ext cx="1269" cy="1431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137217</xdr:rowOff>
    </xdr:from>
    <xdr:ext cx="469744" cy="259045"/>
    <xdr:sp macro="" textlink="">
      <xdr:nvSpPr>
        <xdr:cNvPr id="682" name="積立金最小値テキスト"/>
        <xdr:cNvSpPr txBox="1"/>
      </xdr:nvSpPr>
      <xdr:spPr>
        <a:xfrm>
          <a:off x="16370300" y="16939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133390</xdr:rowOff>
    </xdr:from>
    <xdr:to>
      <xdr:col>86</xdr:col>
      <xdr:colOff>25400</xdr:colOff>
      <xdr:row>98</xdr:row>
      <xdr:rowOff>133390</xdr:rowOff>
    </xdr:to>
    <xdr:cxnSp macro="">
      <xdr:nvCxnSpPr>
        <xdr:cNvPr id="683" name="直線コネクタ 682"/>
        <xdr:cNvCxnSpPr/>
      </xdr:nvCxnSpPr>
      <xdr:spPr>
        <a:xfrm>
          <a:off x="16230600" y="169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19891</xdr:rowOff>
    </xdr:from>
    <xdr:ext cx="599010" cy="259045"/>
    <xdr:sp macro="" textlink="">
      <xdr:nvSpPr>
        <xdr:cNvPr id="684" name="積立金最大値テキスト"/>
        <xdr:cNvSpPr txBox="1"/>
      </xdr:nvSpPr>
      <xdr:spPr>
        <a:xfrm>
          <a:off x="16370300" y="15278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73214</xdr:rowOff>
    </xdr:from>
    <xdr:to>
      <xdr:col>86</xdr:col>
      <xdr:colOff>25400</xdr:colOff>
      <xdr:row>90</xdr:row>
      <xdr:rowOff>73214</xdr:rowOff>
    </xdr:to>
    <xdr:cxnSp macro="">
      <xdr:nvCxnSpPr>
        <xdr:cNvPr id="685" name="直線コネクタ 684"/>
        <xdr:cNvCxnSpPr/>
      </xdr:nvCxnSpPr>
      <xdr:spPr>
        <a:xfrm>
          <a:off x="16230600" y="15503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166190</xdr:rowOff>
    </xdr:from>
    <xdr:to>
      <xdr:col>85</xdr:col>
      <xdr:colOff>127000</xdr:colOff>
      <xdr:row>98</xdr:row>
      <xdr:rowOff>757</xdr:rowOff>
    </xdr:to>
    <xdr:cxnSp macro="">
      <xdr:nvCxnSpPr>
        <xdr:cNvPr id="686" name="直線コネクタ 685"/>
        <xdr:cNvCxnSpPr/>
      </xdr:nvCxnSpPr>
      <xdr:spPr>
        <a:xfrm>
          <a:off x="15481300" y="16796840"/>
          <a:ext cx="838200" cy="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27195</xdr:rowOff>
    </xdr:from>
    <xdr:ext cx="534377" cy="259045"/>
    <xdr:sp macro="" textlink="">
      <xdr:nvSpPr>
        <xdr:cNvPr id="687" name="積立金平均値テキスト"/>
        <xdr:cNvSpPr txBox="1"/>
      </xdr:nvSpPr>
      <xdr:spPr>
        <a:xfrm>
          <a:off x="16370300" y="164863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4318</xdr:rowOff>
    </xdr:from>
    <xdr:to>
      <xdr:col>85</xdr:col>
      <xdr:colOff>177800</xdr:colOff>
      <xdr:row>97</xdr:row>
      <xdr:rowOff>105918</xdr:rowOff>
    </xdr:to>
    <xdr:sp macro="" textlink="">
      <xdr:nvSpPr>
        <xdr:cNvPr id="688" name="フローチャート: 判断 687"/>
        <xdr:cNvSpPr/>
      </xdr:nvSpPr>
      <xdr:spPr>
        <a:xfrm>
          <a:off x="16268700" y="1663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21940</xdr:rowOff>
    </xdr:from>
    <xdr:to>
      <xdr:col>81</xdr:col>
      <xdr:colOff>50800</xdr:colOff>
      <xdr:row>97</xdr:row>
      <xdr:rowOff>166190</xdr:rowOff>
    </xdr:to>
    <xdr:cxnSp macro="">
      <xdr:nvCxnSpPr>
        <xdr:cNvPr id="689" name="直線コネクタ 688"/>
        <xdr:cNvCxnSpPr/>
      </xdr:nvCxnSpPr>
      <xdr:spPr>
        <a:xfrm>
          <a:off x="14592300" y="16481140"/>
          <a:ext cx="889000" cy="31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5314</xdr:rowOff>
    </xdr:from>
    <xdr:to>
      <xdr:col>81</xdr:col>
      <xdr:colOff>101600</xdr:colOff>
      <xdr:row>96</xdr:row>
      <xdr:rowOff>106914</xdr:rowOff>
    </xdr:to>
    <xdr:sp macro="" textlink="">
      <xdr:nvSpPr>
        <xdr:cNvPr id="690" name="フローチャート: 判断 689"/>
        <xdr:cNvSpPr/>
      </xdr:nvSpPr>
      <xdr:spPr>
        <a:xfrm>
          <a:off x="15430500" y="1646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123441</xdr:rowOff>
    </xdr:from>
    <xdr:ext cx="534377" cy="259045"/>
    <xdr:sp macro="" textlink="">
      <xdr:nvSpPr>
        <xdr:cNvPr id="691" name="テキスト ボックス 690"/>
        <xdr:cNvSpPr txBox="1"/>
      </xdr:nvSpPr>
      <xdr:spPr>
        <a:xfrm>
          <a:off x="15214111" y="1623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21940</xdr:rowOff>
    </xdr:from>
    <xdr:to>
      <xdr:col>76</xdr:col>
      <xdr:colOff>114300</xdr:colOff>
      <xdr:row>97</xdr:row>
      <xdr:rowOff>93281</xdr:rowOff>
    </xdr:to>
    <xdr:cxnSp macro="">
      <xdr:nvCxnSpPr>
        <xdr:cNvPr id="692" name="直線コネクタ 691"/>
        <xdr:cNvCxnSpPr/>
      </xdr:nvCxnSpPr>
      <xdr:spPr>
        <a:xfrm flipV="1">
          <a:off x="13703300" y="16481140"/>
          <a:ext cx="889000" cy="24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61367</xdr:rowOff>
    </xdr:from>
    <xdr:to>
      <xdr:col>76</xdr:col>
      <xdr:colOff>165100</xdr:colOff>
      <xdr:row>95</xdr:row>
      <xdr:rowOff>162967</xdr:rowOff>
    </xdr:to>
    <xdr:sp macro="" textlink="">
      <xdr:nvSpPr>
        <xdr:cNvPr id="693" name="フローチャート: 判断 692"/>
        <xdr:cNvSpPr/>
      </xdr:nvSpPr>
      <xdr:spPr>
        <a:xfrm>
          <a:off x="14541500" y="16349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8044</xdr:rowOff>
    </xdr:from>
    <xdr:ext cx="599010" cy="259045"/>
    <xdr:sp macro="" textlink="">
      <xdr:nvSpPr>
        <xdr:cNvPr id="694" name="テキスト ボックス 693"/>
        <xdr:cNvSpPr txBox="1"/>
      </xdr:nvSpPr>
      <xdr:spPr>
        <a:xfrm>
          <a:off x="14292795" y="16124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6445</xdr:rowOff>
    </xdr:from>
    <xdr:to>
      <xdr:col>71</xdr:col>
      <xdr:colOff>177800</xdr:colOff>
      <xdr:row>97</xdr:row>
      <xdr:rowOff>93281</xdr:rowOff>
    </xdr:to>
    <xdr:cxnSp macro="">
      <xdr:nvCxnSpPr>
        <xdr:cNvPr id="695" name="直線コネクタ 694"/>
        <xdr:cNvCxnSpPr/>
      </xdr:nvCxnSpPr>
      <xdr:spPr>
        <a:xfrm>
          <a:off x="12814300" y="16122745"/>
          <a:ext cx="889000" cy="60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137303</xdr:rowOff>
    </xdr:from>
    <xdr:to>
      <xdr:col>72</xdr:col>
      <xdr:colOff>38100</xdr:colOff>
      <xdr:row>97</xdr:row>
      <xdr:rowOff>67453</xdr:rowOff>
    </xdr:to>
    <xdr:sp macro="" textlink="">
      <xdr:nvSpPr>
        <xdr:cNvPr id="696" name="フローチャート: 判断 695"/>
        <xdr:cNvSpPr/>
      </xdr:nvSpPr>
      <xdr:spPr>
        <a:xfrm>
          <a:off x="13652500" y="16596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83980</xdr:rowOff>
    </xdr:from>
    <xdr:ext cx="534377" cy="259045"/>
    <xdr:sp macro="" textlink="">
      <xdr:nvSpPr>
        <xdr:cNvPr id="697" name="テキスト ボックス 696"/>
        <xdr:cNvSpPr txBox="1"/>
      </xdr:nvSpPr>
      <xdr:spPr>
        <a:xfrm>
          <a:off x="13436111" y="1637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68528</xdr:rowOff>
    </xdr:from>
    <xdr:to>
      <xdr:col>67</xdr:col>
      <xdr:colOff>101600</xdr:colOff>
      <xdr:row>96</xdr:row>
      <xdr:rowOff>170128</xdr:rowOff>
    </xdr:to>
    <xdr:sp macro="" textlink="">
      <xdr:nvSpPr>
        <xdr:cNvPr id="698" name="フローチャート: 判断 697"/>
        <xdr:cNvSpPr/>
      </xdr:nvSpPr>
      <xdr:spPr>
        <a:xfrm>
          <a:off x="12763500" y="165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161255</xdr:rowOff>
    </xdr:from>
    <xdr:ext cx="534377" cy="259045"/>
    <xdr:sp macro="" textlink="">
      <xdr:nvSpPr>
        <xdr:cNvPr id="699" name="テキスト ボックス 698"/>
        <xdr:cNvSpPr txBox="1"/>
      </xdr:nvSpPr>
      <xdr:spPr>
        <a:xfrm>
          <a:off x="12547111" y="1662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121407</xdr:rowOff>
    </xdr:from>
    <xdr:to>
      <xdr:col>85</xdr:col>
      <xdr:colOff>177800</xdr:colOff>
      <xdr:row>98</xdr:row>
      <xdr:rowOff>51557</xdr:rowOff>
    </xdr:to>
    <xdr:sp macro="" textlink="">
      <xdr:nvSpPr>
        <xdr:cNvPr id="705" name="楕円 704"/>
        <xdr:cNvSpPr/>
      </xdr:nvSpPr>
      <xdr:spPr>
        <a:xfrm>
          <a:off x="16268700" y="1675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99834</xdr:rowOff>
    </xdr:from>
    <xdr:ext cx="534377" cy="259045"/>
    <xdr:sp macro="" textlink="">
      <xdr:nvSpPr>
        <xdr:cNvPr id="706" name="積立金該当値テキスト"/>
        <xdr:cNvSpPr txBox="1"/>
      </xdr:nvSpPr>
      <xdr:spPr>
        <a:xfrm>
          <a:off x="16370300" y="1673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115390</xdr:rowOff>
    </xdr:from>
    <xdr:to>
      <xdr:col>81</xdr:col>
      <xdr:colOff>101600</xdr:colOff>
      <xdr:row>98</xdr:row>
      <xdr:rowOff>45540</xdr:rowOff>
    </xdr:to>
    <xdr:sp macro="" textlink="">
      <xdr:nvSpPr>
        <xdr:cNvPr id="707" name="楕円 706"/>
        <xdr:cNvSpPr/>
      </xdr:nvSpPr>
      <xdr:spPr>
        <a:xfrm>
          <a:off x="15430500" y="1674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36667</xdr:rowOff>
    </xdr:from>
    <xdr:ext cx="534377" cy="259045"/>
    <xdr:sp macro="" textlink="">
      <xdr:nvSpPr>
        <xdr:cNvPr id="708" name="テキスト ボックス 707"/>
        <xdr:cNvSpPr txBox="1"/>
      </xdr:nvSpPr>
      <xdr:spPr>
        <a:xfrm>
          <a:off x="15214111" y="1683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142590</xdr:rowOff>
    </xdr:from>
    <xdr:to>
      <xdr:col>76</xdr:col>
      <xdr:colOff>165100</xdr:colOff>
      <xdr:row>96</xdr:row>
      <xdr:rowOff>72740</xdr:rowOff>
    </xdr:to>
    <xdr:sp macro="" textlink="">
      <xdr:nvSpPr>
        <xdr:cNvPr id="709" name="楕円 708"/>
        <xdr:cNvSpPr/>
      </xdr:nvSpPr>
      <xdr:spPr>
        <a:xfrm>
          <a:off x="14541500" y="164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63867</xdr:rowOff>
    </xdr:from>
    <xdr:ext cx="599010" cy="259045"/>
    <xdr:sp macro="" textlink="">
      <xdr:nvSpPr>
        <xdr:cNvPr id="710" name="テキスト ボックス 709"/>
        <xdr:cNvSpPr txBox="1"/>
      </xdr:nvSpPr>
      <xdr:spPr>
        <a:xfrm>
          <a:off x="14292795" y="16523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42481</xdr:rowOff>
    </xdr:from>
    <xdr:to>
      <xdr:col>72</xdr:col>
      <xdr:colOff>38100</xdr:colOff>
      <xdr:row>97</xdr:row>
      <xdr:rowOff>144081</xdr:rowOff>
    </xdr:to>
    <xdr:sp macro="" textlink="">
      <xdr:nvSpPr>
        <xdr:cNvPr id="711" name="楕円 710"/>
        <xdr:cNvSpPr/>
      </xdr:nvSpPr>
      <xdr:spPr>
        <a:xfrm>
          <a:off x="13652500" y="1667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135208</xdr:rowOff>
    </xdr:from>
    <xdr:ext cx="534377" cy="259045"/>
    <xdr:sp macro="" textlink="">
      <xdr:nvSpPr>
        <xdr:cNvPr id="712" name="テキスト ボックス 711"/>
        <xdr:cNvSpPr txBox="1"/>
      </xdr:nvSpPr>
      <xdr:spPr>
        <a:xfrm>
          <a:off x="13436111" y="1676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127095</xdr:rowOff>
    </xdr:from>
    <xdr:to>
      <xdr:col>67</xdr:col>
      <xdr:colOff>101600</xdr:colOff>
      <xdr:row>94</xdr:row>
      <xdr:rowOff>57245</xdr:rowOff>
    </xdr:to>
    <xdr:sp macro="" textlink="">
      <xdr:nvSpPr>
        <xdr:cNvPr id="713" name="楕円 712"/>
        <xdr:cNvSpPr/>
      </xdr:nvSpPr>
      <xdr:spPr>
        <a:xfrm>
          <a:off x="12763500" y="160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92</xdr:row>
      <xdr:rowOff>73772</xdr:rowOff>
    </xdr:from>
    <xdr:ext cx="599010" cy="259045"/>
    <xdr:sp macro="" textlink="">
      <xdr:nvSpPr>
        <xdr:cNvPr id="714" name="テキスト ボックス 713"/>
        <xdr:cNvSpPr txBox="1"/>
      </xdr:nvSpPr>
      <xdr:spPr>
        <a:xfrm>
          <a:off x="12514795" y="15847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8" name="テキスト ボックス 727"/>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0" name="テキスト ボックス 729"/>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2" name="テキスト ボックス 731"/>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4" name="テキスト ボックス 733"/>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37157</xdr:rowOff>
    </xdr:from>
    <xdr:to>
      <xdr:col>116</xdr:col>
      <xdr:colOff>62864</xdr:colOff>
      <xdr:row>39</xdr:row>
      <xdr:rowOff>98878</xdr:rowOff>
    </xdr:to>
    <xdr:cxnSp macro="">
      <xdr:nvCxnSpPr>
        <xdr:cNvPr id="740" name="直線コネクタ 739"/>
        <xdr:cNvCxnSpPr/>
      </xdr:nvCxnSpPr>
      <xdr:spPr>
        <a:xfrm flipV="1">
          <a:off x="22159595" y="5352107"/>
          <a:ext cx="1269" cy="1433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155284</xdr:rowOff>
    </xdr:from>
    <xdr:ext cx="469744" cy="259045"/>
    <xdr:sp macro="" textlink="">
      <xdr:nvSpPr>
        <xdr:cNvPr id="743" name="投資及び出資金最大値テキスト"/>
        <xdr:cNvSpPr txBox="1"/>
      </xdr:nvSpPr>
      <xdr:spPr>
        <a:xfrm>
          <a:off x="22212300" y="512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37157</xdr:rowOff>
    </xdr:from>
    <xdr:to>
      <xdr:col>116</xdr:col>
      <xdr:colOff>152400</xdr:colOff>
      <xdr:row>31</xdr:row>
      <xdr:rowOff>37157</xdr:rowOff>
    </xdr:to>
    <xdr:cxnSp macro="">
      <xdr:nvCxnSpPr>
        <xdr:cNvPr id="744" name="直線コネクタ 743"/>
        <xdr:cNvCxnSpPr/>
      </xdr:nvCxnSpPr>
      <xdr:spPr>
        <a:xfrm>
          <a:off x="22072600" y="535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169253</xdr:rowOff>
    </xdr:from>
    <xdr:ext cx="378565" cy="259045"/>
    <xdr:sp macro="" textlink="">
      <xdr:nvSpPr>
        <xdr:cNvPr id="746" name="投資及び出資金平均値テキスト"/>
        <xdr:cNvSpPr txBox="1"/>
      </xdr:nvSpPr>
      <xdr:spPr>
        <a:xfrm>
          <a:off x="22212300" y="65129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146376</xdr:rowOff>
    </xdr:from>
    <xdr:to>
      <xdr:col>116</xdr:col>
      <xdr:colOff>114300</xdr:colOff>
      <xdr:row>39</xdr:row>
      <xdr:rowOff>76526</xdr:rowOff>
    </xdr:to>
    <xdr:sp macro="" textlink="">
      <xdr:nvSpPr>
        <xdr:cNvPr id="747" name="フローチャート: 判断 746"/>
        <xdr:cNvSpPr/>
      </xdr:nvSpPr>
      <xdr:spPr>
        <a:xfrm>
          <a:off x="22110700" y="666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169890</xdr:rowOff>
    </xdr:from>
    <xdr:to>
      <xdr:col>112</xdr:col>
      <xdr:colOff>38100</xdr:colOff>
      <xdr:row>39</xdr:row>
      <xdr:rowOff>100040</xdr:rowOff>
    </xdr:to>
    <xdr:sp macro="" textlink="">
      <xdr:nvSpPr>
        <xdr:cNvPr id="749" name="フローチャート: 判断 748"/>
        <xdr:cNvSpPr/>
      </xdr:nvSpPr>
      <xdr:spPr>
        <a:xfrm>
          <a:off x="21272500" y="6684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116567</xdr:rowOff>
    </xdr:from>
    <xdr:ext cx="378565" cy="259045"/>
    <xdr:sp macro="" textlink="">
      <xdr:nvSpPr>
        <xdr:cNvPr id="750" name="テキスト ボックス 749"/>
        <xdr:cNvSpPr txBox="1"/>
      </xdr:nvSpPr>
      <xdr:spPr>
        <a:xfrm>
          <a:off x="21134017" y="6460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165644</xdr:rowOff>
    </xdr:from>
    <xdr:to>
      <xdr:col>107</xdr:col>
      <xdr:colOff>101600</xdr:colOff>
      <xdr:row>39</xdr:row>
      <xdr:rowOff>95794</xdr:rowOff>
    </xdr:to>
    <xdr:sp macro="" textlink="">
      <xdr:nvSpPr>
        <xdr:cNvPr id="752" name="フローチャート: 判断 751"/>
        <xdr:cNvSpPr/>
      </xdr:nvSpPr>
      <xdr:spPr>
        <a:xfrm>
          <a:off x="20383500" y="668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112321</xdr:rowOff>
    </xdr:from>
    <xdr:ext cx="378565" cy="259045"/>
    <xdr:sp macro="" textlink="">
      <xdr:nvSpPr>
        <xdr:cNvPr id="753" name="テキスト ボックス 752"/>
        <xdr:cNvSpPr txBox="1"/>
      </xdr:nvSpPr>
      <xdr:spPr>
        <a:xfrm>
          <a:off x="20245017" y="64559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61141</xdr:rowOff>
    </xdr:from>
    <xdr:to>
      <xdr:col>102</xdr:col>
      <xdr:colOff>165100</xdr:colOff>
      <xdr:row>38</xdr:row>
      <xdr:rowOff>162741</xdr:rowOff>
    </xdr:to>
    <xdr:sp macro="" textlink="">
      <xdr:nvSpPr>
        <xdr:cNvPr id="755" name="フローチャート: 判断 754"/>
        <xdr:cNvSpPr/>
      </xdr:nvSpPr>
      <xdr:spPr>
        <a:xfrm>
          <a:off x="19494500" y="6576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7819</xdr:rowOff>
    </xdr:from>
    <xdr:ext cx="378565" cy="259045"/>
    <xdr:sp macro="" textlink="">
      <xdr:nvSpPr>
        <xdr:cNvPr id="756" name="テキスト ボックス 755"/>
        <xdr:cNvSpPr txBox="1"/>
      </xdr:nvSpPr>
      <xdr:spPr>
        <a:xfrm>
          <a:off x="19356017" y="6351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97391</xdr:rowOff>
    </xdr:from>
    <xdr:to>
      <xdr:col>98</xdr:col>
      <xdr:colOff>38100</xdr:colOff>
      <xdr:row>38</xdr:row>
      <xdr:rowOff>27541</xdr:rowOff>
    </xdr:to>
    <xdr:sp macro="" textlink="">
      <xdr:nvSpPr>
        <xdr:cNvPr id="757" name="フローチャート: 判断 756"/>
        <xdr:cNvSpPr/>
      </xdr:nvSpPr>
      <xdr:spPr>
        <a:xfrm>
          <a:off x="18605500" y="644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44068</xdr:rowOff>
    </xdr:from>
    <xdr:ext cx="378565" cy="259045"/>
    <xdr:sp macro="" textlink="">
      <xdr:nvSpPr>
        <xdr:cNvPr id="758" name="テキスト ボックス 757"/>
        <xdr:cNvSpPr txBox="1"/>
      </xdr:nvSpPr>
      <xdr:spPr>
        <a:xfrm>
          <a:off x="18467017" y="6216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9" name="テキスト ボックス 76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7" name="テキスト ボックス 78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9" name="テキスト ボックス 788"/>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1" name="テキスト ボックス 790"/>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3" name="テキスト ボックス 792"/>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27366</xdr:rowOff>
    </xdr:from>
    <xdr:to>
      <xdr:col>116</xdr:col>
      <xdr:colOff>62864</xdr:colOff>
      <xdr:row>58</xdr:row>
      <xdr:rowOff>139700</xdr:rowOff>
    </xdr:to>
    <xdr:cxnSp macro="">
      <xdr:nvCxnSpPr>
        <xdr:cNvPr id="795" name="直線コネクタ 794"/>
        <xdr:cNvCxnSpPr/>
      </xdr:nvCxnSpPr>
      <xdr:spPr>
        <a:xfrm flipV="1">
          <a:off x="22159595" y="8599866"/>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145493</xdr:rowOff>
    </xdr:from>
    <xdr:ext cx="599010" cy="259045"/>
    <xdr:sp macro="" textlink="">
      <xdr:nvSpPr>
        <xdr:cNvPr id="798" name="貸付金最大値テキスト"/>
        <xdr:cNvSpPr txBox="1"/>
      </xdr:nvSpPr>
      <xdr:spPr>
        <a:xfrm>
          <a:off x="22212300" y="8375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27366</xdr:rowOff>
    </xdr:from>
    <xdr:to>
      <xdr:col>116</xdr:col>
      <xdr:colOff>152400</xdr:colOff>
      <xdr:row>50</xdr:row>
      <xdr:rowOff>27366</xdr:rowOff>
    </xdr:to>
    <xdr:cxnSp macro="">
      <xdr:nvCxnSpPr>
        <xdr:cNvPr id="799" name="直線コネクタ 798"/>
        <xdr:cNvCxnSpPr/>
      </xdr:nvCxnSpPr>
      <xdr:spPr>
        <a:xfrm>
          <a:off x="22072600" y="8599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49805</xdr:rowOff>
    </xdr:from>
    <xdr:to>
      <xdr:col>116</xdr:col>
      <xdr:colOff>63500</xdr:colOff>
      <xdr:row>58</xdr:row>
      <xdr:rowOff>52932</xdr:rowOff>
    </xdr:to>
    <xdr:cxnSp macro="">
      <xdr:nvCxnSpPr>
        <xdr:cNvPr id="800" name="直線コネクタ 799"/>
        <xdr:cNvCxnSpPr/>
      </xdr:nvCxnSpPr>
      <xdr:spPr>
        <a:xfrm>
          <a:off x="21323300" y="9993905"/>
          <a:ext cx="838200" cy="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11714</xdr:rowOff>
    </xdr:from>
    <xdr:ext cx="534377" cy="259045"/>
    <xdr:sp macro="" textlink="">
      <xdr:nvSpPr>
        <xdr:cNvPr id="801" name="貸付金平均値テキスト"/>
        <xdr:cNvSpPr txBox="1"/>
      </xdr:nvSpPr>
      <xdr:spPr>
        <a:xfrm>
          <a:off x="22212300" y="9784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160287</xdr:rowOff>
    </xdr:from>
    <xdr:to>
      <xdr:col>116</xdr:col>
      <xdr:colOff>114300</xdr:colOff>
      <xdr:row>58</xdr:row>
      <xdr:rowOff>90437</xdr:rowOff>
    </xdr:to>
    <xdr:sp macro="" textlink="">
      <xdr:nvSpPr>
        <xdr:cNvPr id="802" name="フローチャート: 判断 801"/>
        <xdr:cNvSpPr/>
      </xdr:nvSpPr>
      <xdr:spPr>
        <a:xfrm>
          <a:off x="22110700" y="9932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46678</xdr:rowOff>
    </xdr:from>
    <xdr:to>
      <xdr:col>111</xdr:col>
      <xdr:colOff>177800</xdr:colOff>
      <xdr:row>58</xdr:row>
      <xdr:rowOff>49805</xdr:rowOff>
    </xdr:to>
    <xdr:cxnSp macro="">
      <xdr:nvCxnSpPr>
        <xdr:cNvPr id="803" name="直線コネクタ 802"/>
        <xdr:cNvCxnSpPr/>
      </xdr:nvCxnSpPr>
      <xdr:spPr>
        <a:xfrm>
          <a:off x="20434300" y="9990778"/>
          <a:ext cx="889000" cy="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159748</xdr:rowOff>
    </xdr:from>
    <xdr:to>
      <xdr:col>112</xdr:col>
      <xdr:colOff>38100</xdr:colOff>
      <xdr:row>58</xdr:row>
      <xdr:rowOff>89898</xdr:rowOff>
    </xdr:to>
    <xdr:sp macro="" textlink="">
      <xdr:nvSpPr>
        <xdr:cNvPr id="804" name="フローチャート: 判断 803"/>
        <xdr:cNvSpPr/>
      </xdr:nvSpPr>
      <xdr:spPr>
        <a:xfrm>
          <a:off x="21272500" y="993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106425</xdr:rowOff>
    </xdr:from>
    <xdr:ext cx="534377" cy="259045"/>
    <xdr:sp macro="" textlink="">
      <xdr:nvSpPr>
        <xdr:cNvPr id="805" name="テキスト ボックス 804"/>
        <xdr:cNvSpPr txBox="1"/>
      </xdr:nvSpPr>
      <xdr:spPr>
        <a:xfrm>
          <a:off x="21056111" y="9707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46678</xdr:rowOff>
    </xdr:from>
    <xdr:to>
      <xdr:col>107</xdr:col>
      <xdr:colOff>50800</xdr:colOff>
      <xdr:row>58</xdr:row>
      <xdr:rowOff>54259</xdr:rowOff>
    </xdr:to>
    <xdr:cxnSp macro="">
      <xdr:nvCxnSpPr>
        <xdr:cNvPr id="806" name="直線コネクタ 805"/>
        <xdr:cNvCxnSpPr/>
      </xdr:nvCxnSpPr>
      <xdr:spPr>
        <a:xfrm flipV="1">
          <a:off x="19545300" y="9990778"/>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162472</xdr:rowOff>
    </xdr:from>
    <xdr:to>
      <xdr:col>107</xdr:col>
      <xdr:colOff>101600</xdr:colOff>
      <xdr:row>58</xdr:row>
      <xdr:rowOff>92622</xdr:rowOff>
    </xdr:to>
    <xdr:sp macro="" textlink="">
      <xdr:nvSpPr>
        <xdr:cNvPr id="807" name="フローチャート: 判断 806"/>
        <xdr:cNvSpPr/>
      </xdr:nvSpPr>
      <xdr:spPr>
        <a:xfrm>
          <a:off x="20383500" y="9935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109149</xdr:rowOff>
    </xdr:from>
    <xdr:ext cx="534377" cy="259045"/>
    <xdr:sp macro="" textlink="">
      <xdr:nvSpPr>
        <xdr:cNvPr id="808" name="テキスト ボックス 807"/>
        <xdr:cNvSpPr txBox="1"/>
      </xdr:nvSpPr>
      <xdr:spPr>
        <a:xfrm>
          <a:off x="20167111" y="971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51342</xdr:rowOff>
    </xdr:from>
    <xdr:to>
      <xdr:col>102</xdr:col>
      <xdr:colOff>114300</xdr:colOff>
      <xdr:row>58</xdr:row>
      <xdr:rowOff>54259</xdr:rowOff>
    </xdr:to>
    <xdr:cxnSp macro="">
      <xdr:nvCxnSpPr>
        <xdr:cNvPr id="809" name="直線コネクタ 808"/>
        <xdr:cNvCxnSpPr/>
      </xdr:nvCxnSpPr>
      <xdr:spPr>
        <a:xfrm>
          <a:off x="18656300" y="9995442"/>
          <a:ext cx="889000" cy="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37612</xdr:rowOff>
    </xdr:from>
    <xdr:to>
      <xdr:col>102</xdr:col>
      <xdr:colOff>165100</xdr:colOff>
      <xdr:row>58</xdr:row>
      <xdr:rowOff>139212</xdr:rowOff>
    </xdr:to>
    <xdr:sp macro="" textlink="">
      <xdr:nvSpPr>
        <xdr:cNvPr id="810" name="フローチャート: 判断 809"/>
        <xdr:cNvSpPr/>
      </xdr:nvSpPr>
      <xdr:spPr>
        <a:xfrm>
          <a:off x="19494500" y="99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130339</xdr:rowOff>
    </xdr:from>
    <xdr:ext cx="469744" cy="259045"/>
    <xdr:sp macro="" textlink="">
      <xdr:nvSpPr>
        <xdr:cNvPr id="811" name="テキスト ボックス 810"/>
        <xdr:cNvSpPr txBox="1"/>
      </xdr:nvSpPr>
      <xdr:spPr>
        <a:xfrm>
          <a:off x="19310428" y="1007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5708</xdr:rowOff>
    </xdr:from>
    <xdr:to>
      <xdr:col>98</xdr:col>
      <xdr:colOff>38100</xdr:colOff>
      <xdr:row>58</xdr:row>
      <xdr:rowOff>107308</xdr:rowOff>
    </xdr:to>
    <xdr:sp macro="" textlink="">
      <xdr:nvSpPr>
        <xdr:cNvPr id="812" name="フローチャート: 判断 811"/>
        <xdr:cNvSpPr/>
      </xdr:nvSpPr>
      <xdr:spPr>
        <a:xfrm>
          <a:off x="18605500" y="9949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98435</xdr:rowOff>
    </xdr:from>
    <xdr:ext cx="469744" cy="259045"/>
    <xdr:sp macro="" textlink="">
      <xdr:nvSpPr>
        <xdr:cNvPr id="813" name="テキスト ボックス 812"/>
        <xdr:cNvSpPr txBox="1"/>
      </xdr:nvSpPr>
      <xdr:spPr>
        <a:xfrm>
          <a:off x="18421428" y="1004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2132</xdr:rowOff>
    </xdr:from>
    <xdr:to>
      <xdr:col>116</xdr:col>
      <xdr:colOff>114300</xdr:colOff>
      <xdr:row>58</xdr:row>
      <xdr:rowOff>103732</xdr:rowOff>
    </xdr:to>
    <xdr:sp macro="" textlink="">
      <xdr:nvSpPr>
        <xdr:cNvPr id="819" name="楕円 818"/>
        <xdr:cNvSpPr/>
      </xdr:nvSpPr>
      <xdr:spPr>
        <a:xfrm>
          <a:off x="22110700" y="994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138714</xdr:rowOff>
    </xdr:from>
    <xdr:ext cx="469744" cy="259045"/>
    <xdr:sp macro="" textlink="">
      <xdr:nvSpPr>
        <xdr:cNvPr id="820" name="貸付金該当値テキスト"/>
        <xdr:cNvSpPr txBox="1"/>
      </xdr:nvSpPr>
      <xdr:spPr>
        <a:xfrm>
          <a:off x="22212300" y="991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170455</xdr:rowOff>
    </xdr:from>
    <xdr:to>
      <xdr:col>112</xdr:col>
      <xdr:colOff>38100</xdr:colOff>
      <xdr:row>58</xdr:row>
      <xdr:rowOff>100605</xdr:rowOff>
    </xdr:to>
    <xdr:sp macro="" textlink="">
      <xdr:nvSpPr>
        <xdr:cNvPr id="821" name="楕円 820"/>
        <xdr:cNvSpPr/>
      </xdr:nvSpPr>
      <xdr:spPr>
        <a:xfrm>
          <a:off x="21272500" y="994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91732</xdr:rowOff>
    </xdr:from>
    <xdr:ext cx="469744" cy="259045"/>
    <xdr:sp macro="" textlink="">
      <xdr:nvSpPr>
        <xdr:cNvPr id="822" name="テキスト ボックス 821"/>
        <xdr:cNvSpPr txBox="1"/>
      </xdr:nvSpPr>
      <xdr:spPr>
        <a:xfrm>
          <a:off x="21088428" y="1003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167328</xdr:rowOff>
    </xdr:from>
    <xdr:to>
      <xdr:col>107</xdr:col>
      <xdr:colOff>101600</xdr:colOff>
      <xdr:row>58</xdr:row>
      <xdr:rowOff>97478</xdr:rowOff>
    </xdr:to>
    <xdr:sp macro="" textlink="">
      <xdr:nvSpPr>
        <xdr:cNvPr id="823" name="楕円 822"/>
        <xdr:cNvSpPr/>
      </xdr:nvSpPr>
      <xdr:spPr>
        <a:xfrm>
          <a:off x="20383500" y="993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88605</xdr:rowOff>
    </xdr:from>
    <xdr:ext cx="534377" cy="259045"/>
    <xdr:sp macro="" textlink="">
      <xdr:nvSpPr>
        <xdr:cNvPr id="824" name="テキスト ボックス 823"/>
        <xdr:cNvSpPr txBox="1"/>
      </xdr:nvSpPr>
      <xdr:spPr>
        <a:xfrm>
          <a:off x="20167111" y="1003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3459</xdr:rowOff>
    </xdr:from>
    <xdr:to>
      <xdr:col>102</xdr:col>
      <xdr:colOff>165100</xdr:colOff>
      <xdr:row>58</xdr:row>
      <xdr:rowOff>105059</xdr:rowOff>
    </xdr:to>
    <xdr:sp macro="" textlink="">
      <xdr:nvSpPr>
        <xdr:cNvPr id="825" name="楕円 824"/>
        <xdr:cNvSpPr/>
      </xdr:nvSpPr>
      <xdr:spPr>
        <a:xfrm>
          <a:off x="19494500" y="994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121586</xdr:rowOff>
    </xdr:from>
    <xdr:ext cx="469744" cy="259045"/>
    <xdr:sp macro="" textlink="">
      <xdr:nvSpPr>
        <xdr:cNvPr id="826" name="テキスト ボックス 825"/>
        <xdr:cNvSpPr txBox="1"/>
      </xdr:nvSpPr>
      <xdr:spPr>
        <a:xfrm>
          <a:off x="19310428" y="972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542</xdr:rowOff>
    </xdr:from>
    <xdr:to>
      <xdr:col>98</xdr:col>
      <xdr:colOff>38100</xdr:colOff>
      <xdr:row>58</xdr:row>
      <xdr:rowOff>102142</xdr:rowOff>
    </xdr:to>
    <xdr:sp macro="" textlink="">
      <xdr:nvSpPr>
        <xdr:cNvPr id="827" name="楕円 826"/>
        <xdr:cNvSpPr/>
      </xdr:nvSpPr>
      <xdr:spPr>
        <a:xfrm>
          <a:off x="18605500" y="99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118669</xdr:rowOff>
    </xdr:from>
    <xdr:ext cx="469744" cy="259045"/>
    <xdr:sp macro="" textlink="">
      <xdr:nvSpPr>
        <xdr:cNvPr id="828" name="テキスト ボックス 827"/>
        <xdr:cNvSpPr txBox="1"/>
      </xdr:nvSpPr>
      <xdr:spPr>
        <a:xfrm>
          <a:off x="18421428" y="971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0" name="テキスト ボックス 839"/>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2" name="テキスト ボックス 841"/>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4" name="テキスト ボックス 843"/>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6" name="テキスト ボックス 845"/>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95091</xdr:rowOff>
    </xdr:from>
    <xdr:to>
      <xdr:col>116</xdr:col>
      <xdr:colOff>62864</xdr:colOff>
      <xdr:row>78</xdr:row>
      <xdr:rowOff>1685</xdr:rowOff>
    </xdr:to>
    <xdr:cxnSp macro="">
      <xdr:nvCxnSpPr>
        <xdr:cNvPr id="850" name="直線コネクタ 849"/>
        <xdr:cNvCxnSpPr/>
      </xdr:nvCxnSpPr>
      <xdr:spPr>
        <a:xfrm flipV="1">
          <a:off x="22159595" y="12268041"/>
          <a:ext cx="1269" cy="1106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5512</xdr:rowOff>
    </xdr:from>
    <xdr:ext cx="534377" cy="259045"/>
    <xdr:sp macro="" textlink="">
      <xdr:nvSpPr>
        <xdr:cNvPr id="851" name="繰出金最小値テキスト"/>
        <xdr:cNvSpPr txBox="1"/>
      </xdr:nvSpPr>
      <xdr:spPr>
        <a:xfrm>
          <a:off x="22212300" y="1337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1685</xdr:rowOff>
    </xdr:from>
    <xdr:to>
      <xdr:col>116</xdr:col>
      <xdr:colOff>152400</xdr:colOff>
      <xdr:row>78</xdr:row>
      <xdr:rowOff>1685</xdr:rowOff>
    </xdr:to>
    <xdr:cxnSp macro="">
      <xdr:nvCxnSpPr>
        <xdr:cNvPr id="852" name="直線コネクタ 851"/>
        <xdr:cNvCxnSpPr/>
      </xdr:nvCxnSpPr>
      <xdr:spPr>
        <a:xfrm>
          <a:off x="22072600" y="1337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41768</xdr:rowOff>
    </xdr:from>
    <xdr:ext cx="599010" cy="259045"/>
    <xdr:sp macro="" textlink="">
      <xdr:nvSpPr>
        <xdr:cNvPr id="853" name="繰出金最大値テキスト"/>
        <xdr:cNvSpPr txBox="1"/>
      </xdr:nvSpPr>
      <xdr:spPr>
        <a:xfrm>
          <a:off x="22212300" y="12043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95091</xdr:rowOff>
    </xdr:from>
    <xdr:to>
      <xdr:col>116</xdr:col>
      <xdr:colOff>152400</xdr:colOff>
      <xdr:row>71</xdr:row>
      <xdr:rowOff>95091</xdr:rowOff>
    </xdr:to>
    <xdr:cxnSp macro="">
      <xdr:nvCxnSpPr>
        <xdr:cNvPr id="854" name="直線コネクタ 853"/>
        <xdr:cNvCxnSpPr/>
      </xdr:nvCxnSpPr>
      <xdr:spPr>
        <a:xfrm>
          <a:off x="22072600" y="12268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82212</xdr:rowOff>
    </xdr:from>
    <xdr:to>
      <xdr:col>116</xdr:col>
      <xdr:colOff>63500</xdr:colOff>
      <xdr:row>73</xdr:row>
      <xdr:rowOff>115057</xdr:rowOff>
    </xdr:to>
    <xdr:cxnSp macro="">
      <xdr:nvCxnSpPr>
        <xdr:cNvPr id="855" name="直線コネクタ 854"/>
        <xdr:cNvCxnSpPr/>
      </xdr:nvCxnSpPr>
      <xdr:spPr>
        <a:xfrm flipV="1">
          <a:off x="21323300" y="12598062"/>
          <a:ext cx="838200" cy="3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90237</xdr:rowOff>
    </xdr:from>
    <xdr:ext cx="599010" cy="259045"/>
    <xdr:sp macro="" textlink="">
      <xdr:nvSpPr>
        <xdr:cNvPr id="856" name="繰出金平均値テキスト"/>
        <xdr:cNvSpPr txBox="1"/>
      </xdr:nvSpPr>
      <xdr:spPr>
        <a:xfrm>
          <a:off x="22212300" y="129489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111810</xdr:rowOff>
    </xdr:from>
    <xdr:to>
      <xdr:col>116</xdr:col>
      <xdr:colOff>114300</xdr:colOff>
      <xdr:row>76</xdr:row>
      <xdr:rowOff>41960</xdr:rowOff>
    </xdr:to>
    <xdr:sp macro="" textlink="">
      <xdr:nvSpPr>
        <xdr:cNvPr id="857" name="フローチャート: 判断 856"/>
        <xdr:cNvSpPr/>
      </xdr:nvSpPr>
      <xdr:spPr>
        <a:xfrm>
          <a:off x="22110700" y="1297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108917</xdr:rowOff>
    </xdr:from>
    <xdr:to>
      <xdr:col>111</xdr:col>
      <xdr:colOff>177800</xdr:colOff>
      <xdr:row>73</xdr:row>
      <xdr:rowOff>115057</xdr:rowOff>
    </xdr:to>
    <xdr:cxnSp macro="">
      <xdr:nvCxnSpPr>
        <xdr:cNvPr id="858" name="直線コネクタ 857"/>
        <xdr:cNvCxnSpPr/>
      </xdr:nvCxnSpPr>
      <xdr:spPr>
        <a:xfrm>
          <a:off x="20434300" y="12624767"/>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111837</xdr:rowOff>
    </xdr:from>
    <xdr:to>
      <xdr:col>112</xdr:col>
      <xdr:colOff>38100</xdr:colOff>
      <xdr:row>76</xdr:row>
      <xdr:rowOff>41988</xdr:rowOff>
    </xdr:to>
    <xdr:sp macro="" textlink="">
      <xdr:nvSpPr>
        <xdr:cNvPr id="859" name="フローチャート: 判断 858"/>
        <xdr:cNvSpPr/>
      </xdr:nvSpPr>
      <xdr:spPr>
        <a:xfrm>
          <a:off x="21272500" y="129705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33115</xdr:rowOff>
    </xdr:from>
    <xdr:ext cx="599010" cy="259045"/>
    <xdr:sp macro="" textlink="">
      <xdr:nvSpPr>
        <xdr:cNvPr id="860" name="テキスト ボックス 859"/>
        <xdr:cNvSpPr txBox="1"/>
      </xdr:nvSpPr>
      <xdr:spPr>
        <a:xfrm>
          <a:off x="21023795" y="13063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108917</xdr:rowOff>
    </xdr:from>
    <xdr:to>
      <xdr:col>107</xdr:col>
      <xdr:colOff>50800</xdr:colOff>
      <xdr:row>73</xdr:row>
      <xdr:rowOff>159108</xdr:rowOff>
    </xdr:to>
    <xdr:cxnSp macro="">
      <xdr:nvCxnSpPr>
        <xdr:cNvPr id="861" name="直線コネクタ 860"/>
        <xdr:cNvCxnSpPr/>
      </xdr:nvCxnSpPr>
      <xdr:spPr>
        <a:xfrm flipV="1">
          <a:off x="19545300" y="12624767"/>
          <a:ext cx="889000" cy="5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100444</xdr:rowOff>
    </xdr:from>
    <xdr:to>
      <xdr:col>107</xdr:col>
      <xdr:colOff>101600</xdr:colOff>
      <xdr:row>76</xdr:row>
      <xdr:rowOff>30593</xdr:rowOff>
    </xdr:to>
    <xdr:sp macro="" textlink="">
      <xdr:nvSpPr>
        <xdr:cNvPr id="862" name="フローチャート: 判断 861"/>
        <xdr:cNvSpPr/>
      </xdr:nvSpPr>
      <xdr:spPr>
        <a:xfrm>
          <a:off x="20383500" y="129591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21722</xdr:rowOff>
    </xdr:from>
    <xdr:ext cx="599010" cy="259045"/>
    <xdr:sp macro="" textlink="">
      <xdr:nvSpPr>
        <xdr:cNvPr id="863" name="テキスト ボックス 862"/>
        <xdr:cNvSpPr txBox="1"/>
      </xdr:nvSpPr>
      <xdr:spPr>
        <a:xfrm>
          <a:off x="20134795" y="13051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159108</xdr:rowOff>
    </xdr:from>
    <xdr:to>
      <xdr:col>102</xdr:col>
      <xdr:colOff>114300</xdr:colOff>
      <xdr:row>74</xdr:row>
      <xdr:rowOff>65908</xdr:rowOff>
    </xdr:to>
    <xdr:cxnSp macro="">
      <xdr:nvCxnSpPr>
        <xdr:cNvPr id="864" name="直線コネクタ 863"/>
        <xdr:cNvCxnSpPr/>
      </xdr:nvCxnSpPr>
      <xdr:spPr>
        <a:xfrm flipV="1">
          <a:off x="18656300" y="12674958"/>
          <a:ext cx="889000" cy="7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118833</xdr:rowOff>
    </xdr:from>
    <xdr:to>
      <xdr:col>102</xdr:col>
      <xdr:colOff>165100</xdr:colOff>
      <xdr:row>76</xdr:row>
      <xdr:rowOff>48983</xdr:rowOff>
    </xdr:to>
    <xdr:sp macro="" textlink="">
      <xdr:nvSpPr>
        <xdr:cNvPr id="865" name="フローチャート: 判断 864"/>
        <xdr:cNvSpPr/>
      </xdr:nvSpPr>
      <xdr:spPr>
        <a:xfrm>
          <a:off x="19494500" y="12977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40110</xdr:rowOff>
    </xdr:from>
    <xdr:ext cx="599010" cy="259045"/>
    <xdr:sp macro="" textlink="">
      <xdr:nvSpPr>
        <xdr:cNvPr id="866" name="テキスト ボックス 865"/>
        <xdr:cNvSpPr txBox="1"/>
      </xdr:nvSpPr>
      <xdr:spPr>
        <a:xfrm>
          <a:off x="19245795" y="13070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110992</xdr:rowOff>
    </xdr:from>
    <xdr:to>
      <xdr:col>98</xdr:col>
      <xdr:colOff>38100</xdr:colOff>
      <xdr:row>76</xdr:row>
      <xdr:rowOff>41142</xdr:rowOff>
    </xdr:to>
    <xdr:sp macro="" textlink="">
      <xdr:nvSpPr>
        <xdr:cNvPr id="867" name="フローチャート: 判断 866"/>
        <xdr:cNvSpPr/>
      </xdr:nvSpPr>
      <xdr:spPr>
        <a:xfrm>
          <a:off x="18605500" y="1296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32269</xdr:rowOff>
    </xdr:from>
    <xdr:ext cx="599010" cy="259045"/>
    <xdr:sp macro="" textlink="">
      <xdr:nvSpPr>
        <xdr:cNvPr id="868" name="テキスト ボックス 867"/>
        <xdr:cNvSpPr txBox="1"/>
      </xdr:nvSpPr>
      <xdr:spPr>
        <a:xfrm>
          <a:off x="18356795" y="13062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31412</xdr:rowOff>
    </xdr:from>
    <xdr:to>
      <xdr:col>116</xdr:col>
      <xdr:colOff>114300</xdr:colOff>
      <xdr:row>73</xdr:row>
      <xdr:rowOff>133012</xdr:rowOff>
    </xdr:to>
    <xdr:sp macro="" textlink="">
      <xdr:nvSpPr>
        <xdr:cNvPr id="874" name="楕円 873"/>
        <xdr:cNvSpPr/>
      </xdr:nvSpPr>
      <xdr:spPr>
        <a:xfrm>
          <a:off x="22110700" y="1254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54289</xdr:rowOff>
    </xdr:from>
    <xdr:ext cx="599010" cy="259045"/>
    <xdr:sp macro="" textlink="">
      <xdr:nvSpPr>
        <xdr:cNvPr id="875" name="繰出金該当値テキスト"/>
        <xdr:cNvSpPr txBox="1"/>
      </xdr:nvSpPr>
      <xdr:spPr>
        <a:xfrm>
          <a:off x="22212300" y="1239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64257</xdr:rowOff>
    </xdr:from>
    <xdr:to>
      <xdr:col>112</xdr:col>
      <xdr:colOff>38100</xdr:colOff>
      <xdr:row>73</xdr:row>
      <xdr:rowOff>165857</xdr:rowOff>
    </xdr:to>
    <xdr:sp macro="" textlink="">
      <xdr:nvSpPr>
        <xdr:cNvPr id="876" name="楕円 875"/>
        <xdr:cNvSpPr/>
      </xdr:nvSpPr>
      <xdr:spPr>
        <a:xfrm>
          <a:off x="21272500" y="1258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10934</xdr:rowOff>
    </xdr:from>
    <xdr:ext cx="599010" cy="259045"/>
    <xdr:sp macro="" textlink="">
      <xdr:nvSpPr>
        <xdr:cNvPr id="877" name="テキスト ボックス 876"/>
        <xdr:cNvSpPr txBox="1"/>
      </xdr:nvSpPr>
      <xdr:spPr>
        <a:xfrm>
          <a:off x="21023795" y="12355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58117</xdr:rowOff>
    </xdr:from>
    <xdr:to>
      <xdr:col>107</xdr:col>
      <xdr:colOff>101600</xdr:colOff>
      <xdr:row>73</xdr:row>
      <xdr:rowOff>159717</xdr:rowOff>
    </xdr:to>
    <xdr:sp macro="" textlink="">
      <xdr:nvSpPr>
        <xdr:cNvPr id="878" name="楕円 877"/>
        <xdr:cNvSpPr/>
      </xdr:nvSpPr>
      <xdr:spPr>
        <a:xfrm>
          <a:off x="20383500" y="12573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4794</xdr:rowOff>
    </xdr:from>
    <xdr:ext cx="599010" cy="259045"/>
    <xdr:sp macro="" textlink="">
      <xdr:nvSpPr>
        <xdr:cNvPr id="879" name="テキスト ボックス 878"/>
        <xdr:cNvSpPr txBox="1"/>
      </xdr:nvSpPr>
      <xdr:spPr>
        <a:xfrm>
          <a:off x="20134795" y="1234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108308</xdr:rowOff>
    </xdr:from>
    <xdr:to>
      <xdr:col>102</xdr:col>
      <xdr:colOff>165100</xdr:colOff>
      <xdr:row>74</xdr:row>
      <xdr:rowOff>38458</xdr:rowOff>
    </xdr:to>
    <xdr:sp macro="" textlink="">
      <xdr:nvSpPr>
        <xdr:cNvPr id="880" name="楕円 879"/>
        <xdr:cNvSpPr/>
      </xdr:nvSpPr>
      <xdr:spPr>
        <a:xfrm>
          <a:off x="19494500" y="1262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54985</xdr:rowOff>
    </xdr:from>
    <xdr:ext cx="599010" cy="259045"/>
    <xdr:sp macro="" textlink="">
      <xdr:nvSpPr>
        <xdr:cNvPr id="881" name="テキスト ボックス 880"/>
        <xdr:cNvSpPr txBox="1"/>
      </xdr:nvSpPr>
      <xdr:spPr>
        <a:xfrm>
          <a:off x="19245795" y="12399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15108</xdr:rowOff>
    </xdr:from>
    <xdr:to>
      <xdr:col>98</xdr:col>
      <xdr:colOff>38100</xdr:colOff>
      <xdr:row>74</xdr:row>
      <xdr:rowOff>116708</xdr:rowOff>
    </xdr:to>
    <xdr:sp macro="" textlink="">
      <xdr:nvSpPr>
        <xdr:cNvPr id="882" name="楕円 881"/>
        <xdr:cNvSpPr/>
      </xdr:nvSpPr>
      <xdr:spPr>
        <a:xfrm>
          <a:off x="18605500" y="1270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133235</xdr:rowOff>
    </xdr:from>
    <xdr:ext cx="599010" cy="259045"/>
    <xdr:sp macro="" textlink="">
      <xdr:nvSpPr>
        <xdr:cNvPr id="883" name="テキスト ボックス 882"/>
        <xdr:cNvSpPr txBox="1"/>
      </xdr:nvSpPr>
      <xdr:spPr>
        <a:xfrm>
          <a:off x="18356795" y="12477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維持補修費について、住民一人当たりのコストが類似団体を大きく上回っているが、これは本町は豪雪地域であるため道路除雪に要する経費が高いためである。また、保有する公共施設の老朽化が進んでいるため、その維持補修に係る経費が増加しているのも一つの要因である。人件費についても類似団体の中でも高い値となっているが、適正管理計画に基づき定員管理を今後も行う必要がある。公債費について前年度と比較し大幅に増加しているが、これは繰上償還を実施したことによるものである。操出金についても類似団体の中でも高い値となっているが、簡水会計の公債費に対する操出の増のほか、人口減少などにより料金収入が減少した下水道会計などの赤字補填的な操出が年々増加しているためで、今後は基本料金の見直しや検討が必要となる可能性が高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福島県金山町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1,998
1,986
293.92
3,251,732
3,058,466
154,601
1,942,567
2,708,368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53877</xdr:rowOff>
    </xdr:from>
    <xdr:to>
      <xdr:col>24</xdr:col>
      <xdr:colOff>62865</xdr:colOff>
      <xdr:row>38</xdr:row>
      <xdr:rowOff>142018</xdr:rowOff>
    </xdr:to>
    <xdr:cxnSp macro="">
      <xdr:nvCxnSpPr>
        <xdr:cNvPr id="57" name="直線コネクタ 56"/>
        <xdr:cNvCxnSpPr/>
      </xdr:nvCxnSpPr>
      <xdr:spPr>
        <a:xfrm flipV="1">
          <a:off x="4633595" y="5368827"/>
          <a:ext cx="1270" cy="128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145845</xdr:rowOff>
    </xdr:from>
    <xdr:ext cx="469744" cy="259045"/>
    <xdr:sp macro="" textlink="">
      <xdr:nvSpPr>
        <xdr:cNvPr id="58" name="議会費最小値テキスト"/>
        <xdr:cNvSpPr txBox="1"/>
      </xdr:nvSpPr>
      <xdr:spPr>
        <a:xfrm>
          <a:off x="4686300" y="6660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142018</xdr:rowOff>
    </xdr:from>
    <xdr:to>
      <xdr:col>24</xdr:col>
      <xdr:colOff>152400</xdr:colOff>
      <xdr:row>38</xdr:row>
      <xdr:rowOff>142018</xdr:rowOff>
    </xdr:to>
    <xdr:cxnSp macro="">
      <xdr:nvCxnSpPr>
        <xdr:cNvPr id="59" name="直線コネクタ 58"/>
        <xdr:cNvCxnSpPr/>
      </xdr:nvCxnSpPr>
      <xdr:spPr>
        <a:xfrm>
          <a:off x="4546600" y="665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554</xdr:rowOff>
    </xdr:from>
    <xdr:ext cx="534377" cy="259045"/>
    <xdr:sp macro="" textlink="">
      <xdr:nvSpPr>
        <xdr:cNvPr id="60" name="議会費最大値テキスト"/>
        <xdr:cNvSpPr txBox="1"/>
      </xdr:nvSpPr>
      <xdr:spPr>
        <a:xfrm>
          <a:off x="4686300" y="5144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86,756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53877</xdr:rowOff>
    </xdr:from>
    <xdr:to>
      <xdr:col>24</xdr:col>
      <xdr:colOff>152400</xdr:colOff>
      <xdr:row>31</xdr:row>
      <xdr:rowOff>53877</xdr:rowOff>
    </xdr:to>
    <xdr:cxnSp macro="">
      <xdr:nvCxnSpPr>
        <xdr:cNvPr id="61" name="直線コネクタ 60"/>
        <xdr:cNvCxnSpPr/>
      </xdr:nvCxnSpPr>
      <xdr:spPr>
        <a:xfrm>
          <a:off x="4546600" y="5368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47492</xdr:rowOff>
    </xdr:from>
    <xdr:to>
      <xdr:col>24</xdr:col>
      <xdr:colOff>63500</xdr:colOff>
      <xdr:row>37</xdr:row>
      <xdr:rowOff>73896</xdr:rowOff>
    </xdr:to>
    <xdr:cxnSp macro="">
      <xdr:nvCxnSpPr>
        <xdr:cNvPr id="62" name="直線コネクタ 61"/>
        <xdr:cNvCxnSpPr/>
      </xdr:nvCxnSpPr>
      <xdr:spPr>
        <a:xfrm>
          <a:off x="3797300" y="6391142"/>
          <a:ext cx="838200" cy="26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92048</xdr:rowOff>
    </xdr:from>
    <xdr:ext cx="534377" cy="259045"/>
    <xdr:sp macro="" textlink="">
      <xdr:nvSpPr>
        <xdr:cNvPr id="63" name="議会費平均値テキスト"/>
        <xdr:cNvSpPr txBox="1"/>
      </xdr:nvSpPr>
      <xdr:spPr>
        <a:xfrm>
          <a:off x="4686300" y="6435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113621</xdr:rowOff>
    </xdr:from>
    <xdr:to>
      <xdr:col>24</xdr:col>
      <xdr:colOff>114300</xdr:colOff>
      <xdr:row>38</xdr:row>
      <xdr:rowOff>43771</xdr:rowOff>
    </xdr:to>
    <xdr:sp macro="" textlink="">
      <xdr:nvSpPr>
        <xdr:cNvPr id="64" name="フローチャート: 判断 63"/>
        <xdr:cNvSpPr/>
      </xdr:nvSpPr>
      <xdr:spPr>
        <a:xfrm>
          <a:off x="4584700" y="645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47492</xdr:rowOff>
    </xdr:from>
    <xdr:to>
      <xdr:col>19</xdr:col>
      <xdr:colOff>177800</xdr:colOff>
      <xdr:row>37</xdr:row>
      <xdr:rowOff>55690</xdr:rowOff>
    </xdr:to>
    <xdr:cxnSp macro="">
      <xdr:nvCxnSpPr>
        <xdr:cNvPr id="65" name="直線コネクタ 64"/>
        <xdr:cNvCxnSpPr/>
      </xdr:nvCxnSpPr>
      <xdr:spPr>
        <a:xfrm flipV="1">
          <a:off x="2908300" y="6391142"/>
          <a:ext cx="889000" cy="8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118242</xdr:rowOff>
    </xdr:from>
    <xdr:to>
      <xdr:col>20</xdr:col>
      <xdr:colOff>38100</xdr:colOff>
      <xdr:row>38</xdr:row>
      <xdr:rowOff>48392</xdr:rowOff>
    </xdr:to>
    <xdr:sp macro="" textlink="">
      <xdr:nvSpPr>
        <xdr:cNvPr id="66" name="フローチャート: 判断 65"/>
        <xdr:cNvSpPr/>
      </xdr:nvSpPr>
      <xdr:spPr>
        <a:xfrm>
          <a:off x="3746500" y="646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39519</xdr:rowOff>
    </xdr:from>
    <xdr:ext cx="534377" cy="259045"/>
    <xdr:sp macro="" textlink="">
      <xdr:nvSpPr>
        <xdr:cNvPr id="67" name="テキスト ボックス 66"/>
        <xdr:cNvSpPr txBox="1"/>
      </xdr:nvSpPr>
      <xdr:spPr>
        <a:xfrm>
          <a:off x="3530111" y="655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55690</xdr:rowOff>
    </xdr:from>
    <xdr:to>
      <xdr:col>15</xdr:col>
      <xdr:colOff>50800</xdr:colOff>
      <xdr:row>37</xdr:row>
      <xdr:rowOff>63903</xdr:rowOff>
    </xdr:to>
    <xdr:cxnSp macro="">
      <xdr:nvCxnSpPr>
        <xdr:cNvPr id="68" name="直線コネクタ 67"/>
        <xdr:cNvCxnSpPr/>
      </xdr:nvCxnSpPr>
      <xdr:spPr>
        <a:xfrm flipV="1">
          <a:off x="2019300" y="6399340"/>
          <a:ext cx="889000" cy="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125215</xdr:rowOff>
    </xdr:from>
    <xdr:to>
      <xdr:col>15</xdr:col>
      <xdr:colOff>101600</xdr:colOff>
      <xdr:row>38</xdr:row>
      <xdr:rowOff>55365</xdr:rowOff>
    </xdr:to>
    <xdr:sp macro="" textlink="">
      <xdr:nvSpPr>
        <xdr:cNvPr id="69" name="フローチャート: 判断 68"/>
        <xdr:cNvSpPr/>
      </xdr:nvSpPr>
      <xdr:spPr>
        <a:xfrm>
          <a:off x="2857500" y="64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46492</xdr:rowOff>
    </xdr:from>
    <xdr:ext cx="534377" cy="259045"/>
    <xdr:sp macro="" textlink="">
      <xdr:nvSpPr>
        <xdr:cNvPr id="70" name="テキスト ボックス 69"/>
        <xdr:cNvSpPr txBox="1"/>
      </xdr:nvSpPr>
      <xdr:spPr>
        <a:xfrm>
          <a:off x="2641111" y="656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30233</xdr:rowOff>
    </xdr:from>
    <xdr:to>
      <xdr:col>10</xdr:col>
      <xdr:colOff>114300</xdr:colOff>
      <xdr:row>37</xdr:row>
      <xdr:rowOff>63903</xdr:rowOff>
    </xdr:to>
    <xdr:cxnSp macro="">
      <xdr:nvCxnSpPr>
        <xdr:cNvPr id="71" name="直線コネクタ 70"/>
        <xdr:cNvCxnSpPr/>
      </xdr:nvCxnSpPr>
      <xdr:spPr>
        <a:xfrm>
          <a:off x="1130300" y="6373883"/>
          <a:ext cx="889000" cy="3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129297</xdr:rowOff>
    </xdr:from>
    <xdr:to>
      <xdr:col>10</xdr:col>
      <xdr:colOff>165100</xdr:colOff>
      <xdr:row>38</xdr:row>
      <xdr:rowOff>59447</xdr:rowOff>
    </xdr:to>
    <xdr:sp macro="" textlink="">
      <xdr:nvSpPr>
        <xdr:cNvPr id="72" name="フローチャート: 判断 71"/>
        <xdr:cNvSpPr/>
      </xdr:nvSpPr>
      <xdr:spPr>
        <a:xfrm>
          <a:off x="1968500" y="64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50574</xdr:rowOff>
    </xdr:from>
    <xdr:ext cx="534377" cy="259045"/>
    <xdr:sp macro="" textlink="">
      <xdr:nvSpPr>
        <xdr:cNvPr id="73" name="テキスト ボックス 72"/>
        <xdr:cNvSpPr txBox="1"/>
      </xdr:nvSpPr>
      <xdr:spPr>
        <a:xfrm>
          <a:off x="1752111" y="65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91790</xdr:rowOff>
    </xdr:from>
    <xdr:to>
      <xdr:col>6</xdr:col>
      <xdr:colOff>38100</xdr:colOff>
      <xdr:row>38</xdr:row>
      <xdr:rowOff>21940</xdr:rowOff>
    </xdr:to>
    <xdr:sp macro="" textlink="">
      <xdr:nvSpPr>
        <xdr:cNvPr id="74" name="フローチャート: 判断 73"/>
        <xdr:cNvSpPr/>
      </xdr:nvSpPr>
      <xdr:spPr>
        <a:xfrm>
          <a:off x="1079500" y="64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13068</xdr:rowOff>
    </xdr:from>
    <xdr:ext cx="534377" cy="259045"/>
    <xdr:sp macro="" textlink="">
      <xdr:nvSpPr>
        <xdr:cNvPr id="75" name="テキスト ボックス 74"/>
        <xdr:cNvSpPr txBox="1"/>
      </xdr:nvSpPr>
      <xdr:spPr>
        <a:xfrm>
          <a:off x="863111" y="652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23096</xdr:rowOff>
    </xdr:from>
    <xdr:to>
      <xdr:col>24</xdr:col>
      <xdr:colOff>114300</xdr:colOff>
      <xdr:row>37</xdr:row>
      <xdr:rowOff>124696</xdr:rowOff>
    </xdr:to>
    <xdr:sp macro="" textlink="">
      <xdr:nvSpPr>
        <xdr:cNvPr id="81" name="楕円 80"/>
        <xdr:cNvSpPr/>
      </xdr:nvSpPr>
      <xdr:spPr>
        <a:xfrm>
          <a:off x="4584700" y="636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45973</xdr:rowOff>
    </xdr:from>
    <xdr:ext cx="534377" cy="259045"/>
    <xdr:sp macro="" textlink="">
      <xdr:nvSpPr>
        <xdr:cNvPr id="82" name="議会費該当値テキスト"/>
        <xdr:cNvSpPr txBox="1"/>
      </xdr:nvSpPr>
      <xdr:spPr>
        <a:xfrm>
          <a:off x="4686300" y="62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168142</xdr:rowOff>
    </xdr:from>
    <xdr:to>
      <xdr:col>20</xdr:col>
      <xdr:colOff>38100</xdr:colOff>
      <xdr:row>37</xdr:row>
      <xdr:rowOff>98292</xdr:rowOff>
    </xdr:to>
    <xdr:sp macro="" textlink="">
      <xdr:nvSpPr>
        <xdr:cNvPr id="83" name="楕円 82"/>
        <xdr:cNvSpPr/>
      </xdr:nvSpPr>
      <xdr:spPr>
        <a:xfrm>
          <a:off x="3746500" y="634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114819</xdr:rowOff>
    </xdr:from>
    <xdr:ext cx="534377" cy="259045"/>
    <xdr:sp macro="" textlink="">
      <xdr:nvSpPr>
        <xdr:cNvPr id="84" name="テキスト ボックス 83"/>
        <xdr:cNvSpPr txBox="1"/>
      </xdr:nvSpPr>
      <xdr:spPr>
        <a:xfrm>
          <a:off x="3530111" y="611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4890</xdr:rowOff>
    </xdr:from>
    <xdr:to>
      <xdr:col>15</xdr:col>
      <xdr:colOff>101600</xdr:colOff>
      <xdr:row>37</xdr:row>
      <xdr:rowOff>106490</xdr:rowOff>
    </xdr:to>
    <xdr:sp macro="" textlink="">
      <xdr:nvSpPr>
        <xdr:cNvPr id="85" name="楕円 84"/>
        <xdr:cNvSpPr/>
      </xdr:nvSpPr>
      <xdr:spPr>
        <a:xfrm>
          <a:off x="2857500" y="634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123017</xdr:rowOff>
    </xdr:from>
    <xdr:ext cx="534377" cy="259045"/>
    <xdr:sp macro="" textlink="">
      <xdr:nvSpPr>
        <xdr:cNvPr id="86" name="テキスト ボックス 85"/>
        <xdr:cNvSpPr txBox="1"/>
      </xdr:nvSpPr>
      <xdr:spPr>
        <a:xfrm>
          <a:off x="2641111" y="6123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13103</xdr:rowOff>
    </xdr:from>
    <xdr:to>
      <xdr:col>10</xdr:col>
      <xdr:colOff>165100</xdr:colOff>
      <xdr:row>37</xdr:row>
      <xdr:rowOff>114703</xdr:rowOff>
    </xdr:to>
    <xdr:sp macro="" textlink="">
      <xdr:nvSpPr>
        <xdr:cNvPr id="87" name="楕円 86"/>
        <xdr:cNvSpPr/>
      </xdr:nvSpPr>
      <xdr:spPr>
        <a:xfrm>
          <a:off x="1968500" y="6356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131230</xdr:rowOff>
    </xdr:from>
    <xdr:ext cx="534377" cy="259045"/>
    <xdr:sp macro="" textlink="">
      <xdr:nvSpPr>
        <xdr:cNvPr id="88" name="テキスト ボックス 87"/>
        <xdr:cNvSpPr txBox="1"/>
      </xdr:nvSpPr>
      <xdr:spPr>
        <a:xfrm>
          <a:off x="1752111" y="613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150883</xdr:rowOff>
    </xdr:from>
    <xdr:to>
      <xdr:col>6</xdr:col>
      <xdr:colOff>38100</xdr:colOff>
      <xdr:row>37</xdr:row>
      <xdr:rowOff>81033</xdr:rowOff>
    </xdr:to>
    <xdr:sp macro="" textlink="">
      <xdr:nvSpPr>
        <xdr:cNvPr id="89" name="楕円 88"/>
        <xdr:cNvSpPr/>
      </xdr:nvSpPr>
      <xdr:spPr>
        <a:xfrm>
          <a:off x="1079500" y="63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97560</xdr:rowOff>
    </xdr:from>
    <xdr:ext cx="534377" cy="259045"/>
    <xdr:sp macro="" textlink="">
      <xdr:nvSpPr>
        <xdr:cNvPr id="90" name="テキスト ボックス 89"/>
        <xdr:cNvSpPr txBox="1"/>
      </xdr:nvSpPr>
      <xdr:spPr>
        <a:xfrm>
          <a:off x="863111" y="609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86121</xdr:rowOff>
    </xdr:from>
    <xdr:to>
      <xdr:col>24</xdr:col>
      <xdr:colOff>62865</xdr:colOff>
      <xdr:row>58</xdr:row>
      <xdr:rowOff>104815</xdr:rowOff>
    </xdr:to>
    <xdr:cxnSp macro="">
      <xdr:nvCxnSpPr>
        <xdr:cNvPr id="114" name="直線コネクタ 113"/>
        <xdr:cNvCxnSpPr/>
      </xdr:nvCxnSpPr>
      <xdr:spPr>
        <a:xfrm flipV="1">
          <a:off x="4633595" y="8658621"/>
          <a:ext cx="1270" cy="1390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108642</xdr:rowOff>
    </xdr:from>
    <xdr:ext cx="534377" cy="259045"/>
    <xdr:sp macro="" textlink="">
      <xdr:nvSpPr>
        <xdr:cNvPr id="115" name="総務費最小値テキスト"/>
        <xdr:cNvSpPr txBox="1"/>
      </xdr:nvSpPr>
      <xdr:spPr>
        <a:xfrm>
          <a:off x="4686300" y="1005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104815</xdr:rowOff>
    </xdr:from>
    <xdr:to>
      <xdr:col>24</xdr:col>
      <xdr:colOff>152400</xdr:colOff>
      <xdr:row>58</xdr:row>
      <xdr:rowOff>104815</xdr:rowOff>
    </xdr:to>
    <xdr:cxnSp macro="">
      <xdr:nvCxnSpPr>
        <xdr:cNvPr id="116" name="直線コネクタ 115"/>
        <xdr:cNvCxnSpPr/>
      </xdr:nvCxnSpPr>
      <xdr:spPr>
        <a:xfrm>
          <a:off x="4546600" y="10048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32798</xdr:rowOff>
    </xdr:from>
    <xdr:ext cx="690189" cy="259045"/>
    <xdr:sp macro="" textlink="">
      <xdr:nvSpPr>
        <xdr:cNvPr id="117" name="総務費最大値テキスト"/>
        <xdr:cNvSpPr txBox="1"/>
      </xdr:nvSpPr>
      <xdr:spPr>
        <a:xfrm>
          <a:off x="4686300" y="84338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1,182,188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86121</xdr:rowOff>
    </xdr:from>
    <xdr:to>
      <xdr:col>24</xdr:col>
      <xdr:colOff>152400</xdr:colOff>
      <xdr:row>50</xdr:row>
      <xdr:rowOff>86121</xdr:rowOff>
    </xdr:to>
    <xdr:cxnSp macro="">
      <xdr:nvCxnSpPr>
        <xdr:cNvPr id="118" name="直線コネクタ 117"/>
        <xdr:cNvCxnSpPr/>
      </xdr:nvCxnSpPr>
      <xdr:spPr>
        <a:xfrm>
          <a:off x="4546600" y="8658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26631</xdr:rowOff>
    </xdr:from>
    <xdr:to>
      <xdr:col>24</xdr:col>
      <xdr:colOff>63500</xdr:colOff>
      <xdr:row>57</xdr:row>
      <xdr:rowOff>61710</xdr:rowOff>
    </xdr:to>
    <xdr:cxnSp macro="">
      <xdr:nvCxnSpPr>
        <xdr:cNvPr id="119" name="直線コネクタ 118"/>
        <xdr:cNvCxnSpPr/>
      </xdr:nvCxnSpPr>
      <xdr:spPr>
        <a:xfrm flipV="1">
          <a:off x="3797300" y="9799281"/>
          <a:ext cx="838200" cy="35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6006</xdr:rowOff>
    </xdr:from>
    <xdr:ext cx="599010" cy="259045"/>
    <xdr:sp macro="" textlink="">
      <xdr:nvSpPr>
        <xdr:cNvPr id="120" name="総務費平均値テキスト"/>
        <xdr:cNvSpPr txBox="1"/>
      </xdr:nvSpPr>
      <xdr:spPr>
        <a:xfrm>
          <a:off x="4686300" y="9778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27579</xdr:rowOff>
    </xdr:from>
    <xdr:to>
      <xdr:col>24</xdr:col>
      <xdr:colOff>114300</xdr:colOff>
      <xdr:row>57</xdr:row>
      <xdr:rowOff>129179</xdr:rowOff>
    </xdr:to>
    <xdr:sp macro="" textlink="">
      <xdr:nvSpPr>
        <xdr:cNvPr id="121" name="フローチャート: 判断 120"/>
        <xdr:cNvSpPr/>
      </xdr:nvSpPr>
      <xdr:spPr>
        <a:xfrm>
          <a:off x="4584700" y="9800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108886</xdr:rowOff>
    </xdr:from>
    <xdr:to>
      <xdr:col>19</xdr:col>
      <xdr:colOff>177800</xdr:colOff>
      <xdr:row>57</xdr:row>
      <xdr:rowOff>61710</xdr:rowOff>
    </xdr:to>
    <xdr:cxnSp macro="">
      <xdr:nvCxnSpPr>
        <xdr:cNvPr id="122" name="直線コネクタ 121"/>
        <xdr:cNvCxnSpPr/>
      </xdr:nvCxnSpPr>
      <xdr:spPr>
        <a:xfrm>
          <a:off x="2908300" y="9710086"/>
          <a:ext cx="889000" cy="12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137440</xdr:rowOff>
    </xdr:from>
    <xdr:to>
      <xdr:col>20</xdr:col>
      <xdr:colOff>38100</xdr:colOff>
      <xdr:row>57</xdr:row>
      <xdr:rowOff>67590</xdr:rowOff>
    </xdr:to>
    <xdr:sp macro="" textlink="">
      <xdr:nvSpPr>
        <xdr:cNvPr id="123" name="フローチャート: 判断 122"/>
        <xdr:cNvSpPr/>
      </xdr:nvSpPr>
      <xdr:spPr>
        <a:xfrm>
          <a:off x="3746500" y="973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84117</xdr:rowOff>
    </xdr:from>
    <xdr:ext cx="599010" cy="259045"/>
    <xdr:sp macro="" textlink="">
      <xdr:nvSpPr>
        <xdr:cNvPr id="124" name="テキスト ボックス 123"/>
        <xdr:cNvSpPr txBox="1"/>
      </xdr:nvSpPr>
      <xdr:spPr>
        <a:xfrm>
          <a:off x="3497795" y="9513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108886</xdr:rowOff>
    </xdr:from>
    <xdr:to>
      <xdr:col>15</xdr:col>
      <xdr:colOff>50800</xdr:colOff>
      <xdr:row>57</xdr:row>
      <xdr:rowOff>13082</xdr:rowOff>
    </xdr:to>
    <xdr:cxnSp macro="">
      <xdr:nvCxnSpPr>
        <xdr:cNvPr id="125" name="直線コネクタ 124"/>
        <xdr:cNvCxnSpPr/>
      </xdr:nvCxnSpPr>
      <xdr:spPr>
        <a:xfrm flipV="1">
          <a:off x="2019300" y="9710086"/>
          <a:ext cx="889000" cy="7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135290</xdr:rowOff>
    </xdr:from>
    <xdr:to>
      <xdr:col>15</xdr:col>
      <xdr:colOff>101600</xdr:colOff>
      <xdr:row>57</xdr:row>
      <xdr:rowOff>65440</xdr:rowOff>
    </xdr:to>
    <xdr:sp macro="" textlink="">
      <xdr:nvSpPr>
        <xdr:cNvPr id="126" name="フローチャート: 判断 125"/>
        <xdr:cNvSpPr/>
      </xdr:nvSpPr>
      <xdr:spPr>
        <a:xfrm>
          <a:off x="2857500" y="973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56567</xdr:rowOff>
    </xdr:from>
    <xdr:ext cx="599010" cy="259045"/>
    <xdr:sp macro="" textlink="">
      <xdr:nvSpPr>
        <xdr:cNvPr id="127" name="テキスト ボックス 126"/>
        <xdr:cNvSpPr txBox="1"/>
      </xdr:nvSpPr>
      <xdr:spPr>
        <a:xfrm>
          <a:off x="2608795" y="9829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73476</xdr:rowOff>
    </xdr:from>
    <xdr:to>
      <xdr:col>10</xdr:col>
      <xdr:colOff>114300</xdr:colOff>
      <xdr:row>57</xdr:row>
      <xdr:rowOff>13082</xdr:rowOff>
    </xdr:to>
    <xdr:cxnSp macro="">
      <xdr:nvCxnSpPr>
        <xdr:cNvPr id="128" name="直線コネクタ 127"/>
        <xdr:cNvCxnSpPr/>
      </xdr:nvCxnSpPr>
      <xdr:spPr>
        <a:xfrm>
          <a:off x="1130300" y="9674676"/>
          <a:ext cx="889000" cy="11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36900</xdr:rowOff>
    </xdr:from>
    <xdr:to>
      <xdr:col>10</xdr:col>
      <xdr:colOff>165100</xdr:colOff>
      <xdr:row>57</xdr:row>
      <xdr:rowOff>138500</xdr:rowOff>
    </xdr:to>
    <xdr:sp macro="" textlink="">
      <xdr:nvSpPr>
        <xdr:cNvPr id="129" name="フローチャート: 判断 128"/>
        <xdr:cNvSpPr/>
      </xdr:nvSpPr>
      <xdr:spPr>
        <a:xfrm>
          <a:off x="1968500" y="980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129627</xdr:rowOff>
    </xdr:from>
    <xdr:ext cx="599010" cy="259045"/>
    <xdr:sp macro="" textlink="">
      <xdr:nvSpPr>
        <xdr:cNvPr id="130" name="テキスト ボックス 129"/>
        <xdr:cNvSpPr txBox="1"/>
      </xdr:nvSpPr>
      <xdr:spPr>
        <a:xfrm>
          <a:off x="1719795" y="9902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170760</xdr:rowOff>
    </xdr:from>
    <xdr:to>
      <xdr:col>6</xdr:col>
      <xdr:colOff>38100</xdr:colOff>
      <xdr:row>57</xdr:row>
      <xdr:rowOff>100910</xdr:rowOff>
    </xdr:to>
    <xdr:sp macro="" textlink="">
      <xdr:nvSpPr>
        <xdr:cNvPr id="131" name="フローチャート: 判断 130"/>
        <xdr:cNvSpPr/>
      </xdr:nvSpPr>
      <xdr:spPr>
        <a:xfrm>
          <a:off x="1079500" y="977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92037</xdr:rowOff>
    </xdr:from>
    <xdr:ext cx="599010" cy="259045"/>
    <xdr:sp macro="" textlink="">
      <xdr:nvSpPr>
        <xdr:cNvPr id="132" name="テキスト ボックス 131"/>
        <xdr:cNvSpPr txBox="1"/>
      </xdr:nvSpPr>
      <xdr:spPr>
        <a:xfrm>
          <a:off x="830795" y="9864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147281</xdr:rowOff>
    </xdr:from>
    <xdr:to>
      <xdr:col>24</xdr:col>
      <xdr:colOff>114300</xdr:colOff>
      <xdr:row>57</xdr:row>
      <xdr:rowOff>77431</xdr:rowOff>
    </xdr:to>
    <xdr:sp macro="" textlink="">
      <xdr:nvSpPr>
        <xdr:cNvPr id="138" name="楕円 137"/>
        <xdr:cNvSpPr/>
      </xdr:nvSpPr>
      <xdr:spPr>
        <a:xfrm>
          <a:off x="4584700" y="97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170158</xdr:rowOff>
    </xdr:from>
    <xdr:ext cx="599010" cy="259045"/>
    <xdr:sp macro="" textlink="">
      <xdr:nvSpPr>
        <xdr:cNvPr id="139" name="総務費該当値テキスト"/>
        <xdr:cNvSpPr txBox="1"/>
      </xdr:nvSpPr>
      <xdr:spPr>
        <a:xfrm>
          <a:off x="4686300" y="9599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10910</xdr:rowOff>
    </xdr:from>
    <xdr:to>
      <xdr:col>20</xdr:col>
      <xdr:colOff>38100</xdr:colOff>
      <xdr:row>57</xdr:row>
      <xdr:rowOff>112510</xdr:rowOff>
    </xdr:to>
    <xdr:sp macro="" textlink="">
      <xdr:nvSpPr>
        <xdr:cNvPr id="140" name="楕円 139"/>
        <xdr:cNvSpPr/>
      </xdr:nvSpPr>
      <xdr:spPr>
        <a:xfrm>
          <a:off x="3746500" y="978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103637</xdr:rowOff>
    </xdr:from>
    <xdr:ext cx="599010" cy="259045"/>
    <xdr:sp macro="" textlink="">
      <xdr:nvSpPr>
        <xdr:cNvPr id="141" name="テキスト ボックス 140"/>
        <xdr:cNvSpPr txBox="1"/>
      </xdr:nvSpPr>
      <xdr:spPr>
        <a:xfrm>
          <a:off x="3497795" y="9876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58086</xdr:rowOff>
    </xdr:from>
    <xdr:to>
      <xdr:col>15</xdr:col>
      <xdr:colOff>101600</xdr:colOff>
      <xdr:row>56</xdr:row>
      <xdr:rowOff>159686</xdr:rowOff>
    </xdr:to>
    <xdr:sp macro="" textlink="">
      <xdr:nvSpPr>
        <xdr:cNvPr id="142" name="楕円 141"/>
        <xdr:cNvSpPr/>
      </xdr:nvSpPr>
      <xdr:spPr>
        <a:xfrm>
          <a:off x="2857500" y="965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4763</xdr:rowOff>
    </xdr:from>
    <xdr:ext cx="599010" cy="259045"/>
    <xdr:sp macro="" textlink="">
      <xdr:nvSpPr>
        <xdr:cNvPr id="143" name="テキスト ボックス 142"/>
        <xdr:cNvSpPr txBox="1"/>
      </xdr:nvSpPr>
      <xdr:spPr>
        <a:xfrm>
          <a:off x="2608795" y="943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133732</xdr:rowOff>
    </xdr:from>
    <xdr:to>
      <xdr:col>10</xdr:col>
      <xdr:colOff>165100</xdr:colOff>
      <xdr:row>57</xdr:row>
      <xdr:rowOff>63882</xdr:rowOff>
    </xdr:to>
    <xdr:sp macro="" textlink="">
      <xdr:nvSpPr>
        <xdr:cNvPr id="144" name="楕円 143"/>
        <xdr:cNvSpPr/>
      </xdr:nvSpPr>
      <xdr:spPr>
        <a:xfrm>
          <a:off x="1968500" y="973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80409</xdr:rowOff>
    </xdr:from>
    <xdr:ext cx="599010" cy="259045"/>
    <xdr:sp macro="" textlink="">
      <xdr:nvSpPr>
        <xdr:cNvPr id="145" name="テキスト ボックス 144"/>
        <xdr:cNvSpPr txBox="1"/>
      </xdr:nvSpPr>
      <xdr:spPr>
        <a:xfrm>
          <a:off x="1719795" y="9510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22676</xdr:rowOff>
    </xdr:from>
    <xdr:to>
      <xdr:col>6</xdr:col>
      <xdr:colOff>38100</xdr:colOff>
      <xdr:row>56</xdr:row>
      <xdr:rowOff>124276</xdr:rowOff>
    </xdr:to>
    <xdr:sp macro="" textlink="">
      <xdr:nvSpPr>
        <xdr:cNvPr id="146" name="楕円 145"/>
        <xdr:cNvSpPr/>
      </xdr:nvSpPr>
      <xdr:spPr>
        <a:xfrm>
          <a:off x="1079500" y="962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140803</xdr:rowOff>
    </xdr:from>
    <xdr:ext cx="599010" cy="259045"/>
    <xdr:sp macro="" textlink="">
      <xdr:nvSpPr>
        <xdr:cNvPr id="147" name="テキスト ボックス 146"/>
        <xdr:cNvSpPr txBox="1"/>
      </xdr:nvSpPr>
      <xdr:spPr>
        <a:xfrm>
          <a:off x="830795" y="9399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26667</xdr:rowOff>
    </xdr:from>
    <xdr:to>
      <xdr:col>24</xdr:col>
      <xdr:colOff>62865</xdr:colOff>
      <xdr:row>78</xdr:row>
      <xdr:rowOff>69233</xdr:rowOff>
    </xdr:to>
    <xdr:cxnSp macro="">
      <xdr:nvCxnSpPr>
        <xdr:cNvPr id="174" name="直線コネクタ 173"/>
        <xdr:cNvCxnSpPr/>
      </xdr:nvCxnSpPr>
      <xdr:spPr>
        <a:xfrm flipV="1">
          <a:off x="4633595" y="12199617"/>
          <a:ext cx="1270" cy="1242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73060</xdr:rowOff>
    </xdr:from>
    <xdr:ext cx="599010" cy="259045"/>
    <xdr:sp macro="" textlink="">
      <xdr:nvSpPr>
        <xdr:cNvPr id="175" name="民生費最小値テキスト"/>
        <xdr:cNvSpPr txBox="1"/>
      </xdr:nvSpPr>
      <xdr:spPr>
        <a:xfrm>
          <a:off x="4686300" y="13446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69233</xdr:rowOff>
    </xdr:from>
    <xdr:to>
      <xdr:col>24</xdr:col>
      <xdr:colOff>152400</xdr:colOff>
      <xdr:row>78</xdr:row>
      <xdr:rowOff>69233</xdr:rowOff>
    </xdr:to>
    <xdr:cxnSp macro="">
      <xdr:nvCxnSpPr>
        <xdr:cNvPr id="176" name="直線コネクタ 175"/>
        <xdr:cNvCxnSpPr/>
      </xdr:nvCxnSpPr>
      <xdr:spPr>
        <a:xfrm>
          <a:off x="4546600" y="13442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144794</xdr:rowOff>
    </xdr:from>
    <xdr:ext cx="599010" cy="259045"/>
    <xdr:sp macro="" textlink="">
      <xdr:nvSpPr>
        <xdr:cNvPr id="177" name="民生費最大値テキスト"/>
        <xdr:cNvSpPr txBox="1"/>
      </xdr:nvSpPr>
      <xdr:spPr>
        <a:xfrm>
          <a:off x="4686300" y="1197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26667</xdr:rowOff>
    </xdr:from>
    <xdr:to>
      <xdr:col>24</xdr:col>
      <xdr:colOff>152400</xdr:colOff>
      <xdr:row>71</xdr:row>
      <xdr:rowOff>26667</xdr:rowOff>
    </xdr:to>
    <xdr:cxnSp macro="">
      <xdr:nvCxnSpPr>
        <xdr:cNvPr id="178" name="直線コネクタ 177"/>
        <xdr:cNvCxnSpPr/>
      </xdr:nvCxnSpPr>
      <xdr:spPr>
        <a:xfrm>
          <a:off x="4546600" y="1219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35471</xdr:rowOff>
    </xdr:from>
    <xdr:to>
      <xdr:col>24</xdr:col>
      <xdr:colOff>63500</xdr:colOff>
      <xdr:row>76</xdr:row>
      <xdr:rowOff>84843</xdr:rowOff>
    </xdr:to>
    <xdr:cxnSp macro="">
      <xdr:nvCxnSpPr>
        <xdr:cNvPr id="179" name="直線コネクタ 178"/>
        <xdr:cNvCxnSpPr/>
      </xdr:nvCxnSpPr>
      <xdr:spPr>
        <a:xfrm flipV="1">
          <a:off x="3797300" y="13065671"/>
          <a:ext cx="838200" cy="4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71393</xdr:rowOff>
    </xdr:from>
    <xdr:ext cx="599010" cy="259045"/>
    <xdr:sp macro="" textlink="">
      <xdr:nvSpPr>
        <xdr:cNvPr id="180" name="民生費平均値テキスト"/>
        <xdr:cNvSpPr txBox="1"/>
      </xdr:nvSpPr>
      <xdr:spPr>
        <a:xfrm>
          <a:off x="4686300" y="127586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48516</xdr:rowOff>
    </xdr:from>
    <xdr:to>
      <xdr:col>24</xdr:col>
      <xdr:colOff>114300</xdr:colOff>
      <xdr:row>75</xdr:row>
      <xdr:rowOff>150116</xdr:rowOff>
    </xdr:to>
    <xdr:sp macro="" textlink="">
      <xdr:nvSpPr>
        <xdr:cNvPr id="181" name="フローチャート: 判断 180"/>
        <xdr:cNvSpPr/>
      </xdr:nvSpPr>
      <xdr:spPr>
        <a:xfrm>
          <a:off x="4584700" y="129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84843</xdr:rowOff>
    </xdr:from>
    <xdr:to>
      <xdr:col>19</xdr:col>
      <xdr:colOff>177800</xdr:colOff>
      <xdr:row>76</xdr:row>
      <xdr:rowOff>94450</xdr:rowOff>
    </xdr:to>
    <xdr:cxnSp macro="">
      <xdr:nvCxnSpPr>
        <xdr:cNvPr id="182" name="直線コネクタ 181"/>
        <xdr:cNvCxnSpPr/>
      </xdr:nvCxnSpPr>
      <xdr:spPr>
        <a:xfrm flipV="1">
          <a:off x="2908300" y="13115043"/>
          <a:ext cx="889000" cy="9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164364</xdr:rowOff>
    </xdr:from>
    <xdr:to>
      <xdr:col>20</xdr:col>
      <xdr:colOff>38100</xdr:colOff>
      <xdr:row>76</xdr:row>
      <xdr:rowOff>94514</xdr:rowOff>
    </xdr:to>
    <xdr:sp macro="" textlink="">
      <xdr:nvSpPr>
        <xdr:cNvPr id="183" name="フローチャート: 判断 182"/>
        <xdr:cNvSpPr/>
      </xdr:nvSpPr>
      <xdr:spPr>
        <a:xfrm>
          <a:off x="3746500" y="1302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111041</xdr:rowOff>
    </xdr:from>
    <xdr:ext cx="599010" cy="259045"/>
    <xdr:sp macro="" textlink="">
      <xdr:nvSpPr>
        <xdr:cNvPr id="184" name="テキスト ボックス 183"/>
        <xdr:cNvSpPr txBox="1"/>
      </xdr:nvSpPr>
      <xdr:spPr>
        <a:xfrm>
          <a:off x="3497795" y="12798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94450</xdr:rowOff>
    </xdr:from>
    <xdr:to>
      <xdr:col>15</xdr:col>
      <xdr:colOff>50800</xdr:colOff>
      <xdr:row>76</xdr:row>
      <xdr:rowOff>123104</xdr:rowOff>
    </xdr:to>
    <xdr:cxnSp macro="">
      <xdr:nvCxnSpPr>
        <xdr:cNvPr id="185" name="直線コネクタ 184"/>
        <xdr:cNvCxnSpPr/>
      </xdr:nvCxnSpPr>
      <xdr:spPr>
        <a:xfrm flipV="1">
          <a:off x="2019300" y="13124650"/>
          <a:ext cx="889000" cy="2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106339</xdr:rowOff>
    </xdr:from>
    <xdr:to>
      <xdr:col>15</xdr:col>
      <xdr:colOff>101600</xdr:colOff>
      <xdr:row>76</xdr:row>
      <xdr:rowOff>36489</xdr:rowOff>
    </xdr:to>
    <xdr:sp macro="" textlink="">
      <xdr:nvSpPr>
        <xdr:cNvPr id="186" name="フローチャート: 判断 185"/>
        <xdr:cNvSpPr/>
      </xdr:nvSpPr>
      <xdr:spPr>
        <a:xfrm>
          <a:off x="2857500" y="1296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53016</xdr:rowOff>
    </xdr:from>
    <xdr:ext cx="599010" cy="259045"/>
    <xdr:sp macro="" textlink="">
      <xdr:nvSpPr>
        <xdr:cNvPr id="187" name="テキスト ボックス 186"/>
        <xdr:cNvSpPr txBox="1"/>
      </xdr:nvSpPr>
      <xdr:spPr>
        <a:xfrm>
          <a:off x="2608795" y="12740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65241</xdr:rowOff>
    </xdr:from>
    <xdr:to>
      <xdr:col>10</xdr:col>
      <xdr:colOff>114300</xdr:colOff>
      <xdr:row>76</xdr:row>
      <xdr:rowOff>123104</xdr:rowOff>
    </xdr:to>
    <xdr:cxnSp macro="">
      <xdr:nvCxnSpPr>
        <xdr:cNvPr id="188" name="直線コネクタ 187"/>
        <xdr:cNvCxnSpPr/>
      </xdr:nvCxnSpPr>
      <xdr:spPr>
        <a:xfrm>
          <a:off x="1130300" y="13095441"/>
          <a:ext cx="889000" cy="5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139943</xdr:rowOff>
    </xdr:from>
    <xdr:to>
      <xdr:col>10</xdr:col>
      <xdr:colOff>165100</xdr:colOff>
      <xdr:row>76</xdr:row>
      <xdr:rowOff>70093</xdr:rowOff>
    </xdr:to>
    <xdr:sp macro="" textlink="">
      <xdr:nvSpPr>
        <xdr:cNvPr id="189" name="フローチャート: 判断 188"/>
        <xdr:cNvSpPr/>
      </xdr:nvSpPr>
      <xdr:spPr>
        <a:xfrm>
          <a:off x="1968500" y="1299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86620</xdr:rowOff>
    </xdr:from>
    <xdr:ext cx="599010" cy="259045"/>
    <xdr:sp macro="" textlink="">
      <xdr:nvSpPr>
        <xdr:cNvPr id="190" name="テキスト ボックス 189"/>
        <xdr:cNvSpPr txBox="1"/>
      </xdr:nvSpPr>
      <xdr:spPr>
        <a:xfrm>
          <a:off x="1719795" y="1277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32246</xdr:rowOff>
    </xdr:from>
    <xdr:to>
      <xdr:col>6</xdr:col>
      <xdr:colOff>38100</xdr:colOff>
      <xdr:row>75</xdr:row>
      <xdr:rowOff>133846</xdr:rowOff>
    </xdr:to>
    <xdr:sp macro="" textlink="">
      <xdr:nvSpPr>
        <xdr:cNvPr id="191" name="フローチャート: 判断 190"/>
        <xdr:cNvSpPr/>
      </xdr:nvSpPr>
      <xdr:spPr>
        <a:xfrm>
          <a:off x="1079500" y="1289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150373</xdr:rowOff>
    </xdr:from>
    <xdr:ext cx="599010" cy="259045"/>
    <xdr:sp macro="" textlink="">
      <xdr:nvSpPr>
        <xdr:cNvPr id="192" name="テキスト ボックス 191"/>
        <xdr:cNvSpPr txBox="1"/>
      </xdr:nvSpPr>
      <xdr:spPr>
        <a:xfrm>
          <a:off x="830795" y="1266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156121</xdr:rowOff>
    </xdr:from>
    <xdr:to>
      <xdr:col>24</xdr:col>
      <xdr:colOff>114300</xdr:colOff>
      <xdr:row>76</xdr:row>
      <xdr:rowOff>86271</xdr:rowOff>
    </xdr:to>
    <xdr:sp macro="" textlink="">
      <xdr:nvSpPr>
        <xdr:cNvPr id="198" name="楕円 197"/>
        <xdr:cNvSpPr/>
      </xdr:nvSpPr>
      <xdr:spPr>
        <a:xfrm>
          <a:off x="4584700" y="1301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134548</xdr:rowOff>
    </xdr:from>
    <xdr:ext cx="599010" cy="259045"/>
    <xdr:sp macro="" textlink="">
      <xdr:nvSpPr>
        <xdr:cNvPr id="199" name="民生費該当値テキスト"/>
        <xdr:cNvSpPr txBox="1"/>
      </xdr:nvSpPr>
      <xdr:spPr>
        <a:xfrm>
          <a:off x="4686300" y="12993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34043</xdr:rowOff>
    </xdr:from>
    <xdr:to>
      <xdr:col>20</xdr:col>
      <xdr:colOff>38100</xdr:colOff>
      <xdr:row>76</xdr:row>
      <xdr:rowOff>135643</xdr:rowOff>
    </xdr:to>
    <xdr:sp macro="" textlink="">
      <xdr:nvSpPr>
        <xdr:cNvPr id="200" name="楕円 199"/>
        <xdr:cNvSpPr/>
      </xdr:nvSpPr>
      <xdr:spPr>
        <a:xfrm>
          <a:off x="3746500" y="130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126770</xdr:rowOff>
    </xdr:from>
    <xdr:ext cx="599010" cy="259045"/>
    <xdr:sp macro="" textlink="">
      <xdr:nvSpPr>
        <xdr:cNvPr id="201" name="テキスト ボックス 200"/>
        <xdr:cNvSpPr txBox="1"/>
      </xdr:nvSpPr>
      <xdr:spPr>
        <a:xfrm>
          <a:off x="3497795" y="1315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43650</xdr:rowOff>
    </xdr:from>
    <xdr:to>
      <xdr:col>15</xdr:col>
      <xdr:colOff>101600</xdr:colOff>
      <xdr:row>76</xdr:row>
      <xdr:rowOff>145250</xdr:rowOff>
    </xdr:to>
    <xdr:sp macro="" textlink="">
      <xdr:nvSpPr>
        <xdr:cNvPr id="202" name="楕円 201"/>
        <xdr:cNvSpPr/>
      </xdr:nvSpPr>
      <xdr:spPr>
        <a:xfrm>
          <a:off x="2857500" y="130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136377</xdr:rowOff>
    </xdr:from>
    <xdr:ext cx="599010" cy="259045"/>
    <xdr:sp macro="" textlink="">
      <xdr:nvSpPr>
        <xdr:cNvPr id="203" name="テキスト ボックス 202"/>
        <xdr:cNvSpPr txBox="1"/>
      </xdr:nvSpPr>
      <xdr:spPr>
        <a:xfrm>
          <a:off x="2608795" y="13166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72304</xdr:rowOff>
    </xdr:from>
    <xdr:to>
      <xdr:col>10</xdr:col>
      <xdr:colOff>165100</xdr:colOff>
      <xdr:row>77</xdr:row>
      <xdr:rowOff>2454</xdr:rowOff>
    </xdr:to>
    <xdr:sp macro="" textlink="">
      <xdr:nvSpPr>
        <xdr:cNvPr id="204" name="楕円 203"/>
        <xdr:cNvSpPr/>
      </xdr:nvSpPr>
      <xdr:spPr>
        <a:xfrm>
          <a:off x="1968500" y="131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165031</xdr:rowOff>
    </xdr:from>
    <xdr:ext cx="599010" cy="259045"/>
    <xdr:sp macro="" textlink="">
      <xdr:nvSpPr>
        <xdr:cNvPr id="205" name="テキスト ボックス 204"/>
        <xdr:cNvSpPr txBox="1"/>
      </xdr:nvSpPr>
      <xdr:spPr>
        <a:xfrm>
          <a:off x="1719795" y="13195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14441</xdr:rowOff>
    </xdr:from>
    <xdr:to>
      <xdr:col>6</xdr:col>
      <xdr:colOff>38100</xdr:colOff>
      <xdr:row>76</xdr:row>
      <xdr:rowOff>116041</xdr:rowOff>
    </xdr:to>
    <xdr:sp macro="" textlink="">
      <xdr:nvSpPr>
        <xdr:cNvPr id="206" name="楕円 205"/>
        <xdr:cNvSpPr/>
      </xdr:nvSpPr>
      <xdr:spPr>
        <a:xfrm>
          <a:off x="1079500" y="1304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107168</xdr:rowOff>
    </xdr:from>
    <xdr:ext cx="599010" cy="259045"/>
    <xdr:sp macro="" textlink="">
      <xdr:nvSpPr>
        <xdr:cNvPr id="207" name="テキスト ボックス 206"/>
        <xdr:cNvSpPr txBox="1"/>
      </xdr:nvSpPr>
      <xdr:spPr>
        <a:xfrm>
          <a:off x="830795" y="1313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9" name="テキスト ボックス 218"/>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7" name="テキスト ボックス 226"/>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37667</xdr:rowOff>
    </xdr:from>
    <xdr:to>
      <xdr:col>24</xdr:col>
      <xdr:colOff>62865</xdr:colOff>
      <xdr:row>99</xdr:row>
      <xdr:rowOff>2305</xdr:rowOff>
    </xdr:to>
    <xdr:cxnSp macro="">
      <xdr:nvCxnSpPr>
        <xdr:cNvPr id="231" name="直線コネクタ 230"/>
        <xdr:cNvCxnSpPr/>
      </xdr:nvCxnSpPr>
      <xdr:spPr>
        <a:xfrm flipV="1">
          <a:off x="4633595" y="15639617"/>
          <a:ext cx="1270" cy="1336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6132</xdr:rowOff>
    </xdr:from>
    <xdr:ext cx="534377" cy="259045"/>
    <xdr:sp macro="" textlink="">
      <xdr:nvSpPr>
        <xdr:cNvPr id="232" name="衛生費最小値テキスト"/>
        <xdr:cNvSpPr txBox="1"/>
      </xdr:nvSpPr>
      <xdr:spPr>
        <a:xfrm>
          <a:off x="4686300" y="1697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2305</xdr:rowOff>
    </xdr:from>
    <xdr:to>
      <xdr:col>24</xdr:col>
      <xdr:colOff>152400</xdr:colOff>
      <xdr:row>99</xdr:row>
      <xdr:rowOff>2305</xdr:rowOff>
    </xdr:to>
    <xdr:cxnSp macro="">
      <xdr:nvCxnSpPr>
        <xdr:cNvPr id="233" name="直線コネクタ 232"/>
        <xdr:cNvCxnSpPr/>
      </xdr:nvCxnSpPr>
      <xdr:spPr>
        <a:xfrm>
          <a:off x="4546600" y="16975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155794</xdr:rowOff>
    </xdr:from>
    <xdr:ext cx="690189" cy="259045"/>
    <xdr:sp macro="" textlink="">
      <xdr:nvSpPr>
        <xdr:cNvPr id="234" name="衛生費最大値テキスト"/>
        <xdr:cNvSpPr txBox="1"/>
      </xdr:nvSpPr>
      <xdr:spPr>
        <a:xfrm>
          <a:off x="4686300" y="15414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1,085,340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37667</xdr:rowOff>
    </xdr:from>
    <xdr:to>
      <xdr:col>24</xdr:col>
      <xdr:colOff>152400</xdr:colOff>
      <xdr:row>91</xdr:row>
      <xdr:rowOff>37667</xdr:rowOff>
    </xdr:to>
    <xdr:cxnSp macro="">
      <xdr:nvCxnSpPr>
        <xdr:cNvPr id="235" name="直線コネクタ 234"/>
        <xdr:cNvCxnSpPr/>
      </xdr:nvCxnSpPr>
      <xdr:spPr>
        <a:xfrm>
          <a:off x="4546600" y="15639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34727</xdr:rowOff>
    </xdr:from>
    <xdr:to>
      <xdr:col>24</xdr:col>
      <xdr:colOff>63500</xdr:colOff>
      <xdr:row>98</xdr:row>
      <xdr:rowOff>57347</xdr:rowOff>
    </xdr:to>
    <xdr:cxnSp macro="">
      <xdr:nvCxnSpPr>
        <xdr:cNvPr id="236" name="直線コネクタ 235"/>
        <xdr:cNvCxnSpPr/>
      </xdr:nvCxnSpPr>
      <xdr:spPr>
        <a:xfrm flipV="1">
          <a:off x="3797300" y="16836827"/>
          <a:ext cx="838200" cy="2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25861</xdr:rowOff>
    </xdr:from>
    <xdr:ext cx="534377" cy="259045"/>
    <xdr:sp macro="" textlink="">
      <xdr:nvSpPr>
        <xdr:cNvPr id="237" name="衛生費平均値テキスト"/>
        <xdr:cNvSpPr txBox="1"/>
      </xdr:nvSpPr>
      <xdr:spPr>
        <a:xfrm>
          <a:off x="4686300" y="16827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47434</xdr:rowOff>
    </xdr:from>
    <xdr:to>
      <xdr:col>24</xdr:col>
      <xdr:colOff>114300</xdr:colOff>
      <xdr:row>98</xdr:row>
      <xdr:rowOff>149034</xdr:rowOff>
    </xdr:to>
    <xdr:sp macro="" textlink="">
      <xdr:nvSpPr>
        <xdr:cNvPr id="238" name="フローチャート: 判断 237"/>
        <xdr:cNvSpPr/>
      </xdr:nvSpPr>
      <xdr:spPr>
        <a:xfrm>
          <a:off x="4584700" y="1684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54104</xdr:rowOff>
    </xdr:from>
    <xdr:to>
      <xdr:col>19</xdr:col>
      <xdr:colOff>177800</xdr:colOff>
      <xdr:row>98</xdr:row>
      <xdr:rowOff>57347</xdr:rowOff>
    </xdr:to>
    <xdr:cxnSp macro="">
      <xdr:nvCxnSpPr>
        <xdr:cNvPr id="239" name="直線コネクタ 238"/>
        <xdr:cNvCxnSpPr/>
      </xdr:nvCxnSpPr>
      <xdr:spPr>
        <a:xfrm>
          <a:off x="2908300" y="16856204"/>
          <a:ext cx="889000" cy="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58227</xdr:rowOff>
    </xdr:from>
    <xdr:to>
      <xdr:col>20</xdr:col>
      <xdr:colOff>38100</xdr:colOff>
      <xdr:row>98</xdr:row>
      <xdr:rowOff>159827</xdr:rowOff>
    </xdr:to>
    <xdr:sp macro="" textlink="">
      <xdr:nvSpPr>
        <xdr:cNvPr id="240" name="フローチャート: 判断 239"/>
        <xdr:cNvSpPr/>
      </xdr:nvSpPr>
      <xdr:spPr>
        <a:xfrm>
          <a:off x="3746500" y="1686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150954</xdr:rowOff>
    </xdr:from>
    <xdr:ext cx="534377" cy="259045"/>
    <xdr:sp macro="" textlink="">
      <xdr:nvSpPr>
        <xdr:cNvPr id="241" name="テキスト ボックス 240"/>
        <xdr:cNvSpPr txBox="1"/>
      </xdr:nvSpPr>
      <xdr:spPr>
        <a:xfrm>
          <a:off x="3530111" y="1695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53494</xdr:rowOff>
    </xdr:from>
    <xdr:to>
      <xdr:col>15</xdr:col>
      <xdr:colOff>50800</xdr:colOff>
      <xdr:row>98</xdr:row>
      <xdr:rowOff>54104</xdr:rowOff>
    </xdr:to>
    <xdr:cxnSp macro="">
      <xdr:nvCxnSpPr>
        <xdr:cNvPr id="242" name="直線コネクタ 241"/>
        <xdr:cNvCxnSpPr/>
      </xdr:nvCxnSpPr>
      <xdr:spPr>
        <a:xfrm>
          <a:off x="2019300" y="16855594"/>
          <a:ext cx="8890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58606</xdr:rowOff>
    </xdr:from>
    <xdr:to>
      <xdr:col>15</xdr:col>
      <xdr:colOff>101600</xdr:colOff>
      <xdr:row>98</xdr:row>
      <xdr:rowOff>160206</xdr:rowOff>
    </xdr:to>
    <xdr:sp macro="" textlink="">
      <xdr:nvSpPr>
        <xdr:cNvPr id="243" name="フローチャート: 判断 242"/>
        <xdr:cNvSpPr/>
      </xdr:nvSpPr>
      <xdr:spPr>
        <a:xfrm>
          <a:off x="2857500" y="1686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151333</xdr:rowOff>
    </xdr:from>
    <xdr:ext cx="534377" cy="259045"/>
    <xdr:sp macro="" textlink="">
      <xdr:nvSpPr>
        <xdr:cNvPr id="244" name="テキスト ボックス 243"/>
        <xdr:cNvSpPr txBox="1"/>
      </xdr:nvSpPr>
      <xdr:spPr>
        <a:xfrm>
          <a:off x="2641111" y="1695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53494</xdr:rowOff>
    </xdr:from>
    <xdr:to>
      <xdr:col>10</xdr:col>
      <xdr:colOff>114300</xdr:colOff>
      <xdr:row>98</xdr:row>
      <xdr:rowOff>57139</xdr:rowOff>
    </xdr:to>
    <xdr:cxnSp macro="">
      <xdr:nvCxnSpPr>
        <xdr:cNvPr id="245" name="直線コネクタ 244"/>
        <xdr:cNvCxnSpPr/>
      </xdr:nvCxnSpPr>
      <xdr:spPr>
        <a:xfrm flipV="1">
          <a:off x="1130300" y="16855594"/>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55919</xdr:rowOff>
    </xdr:from>
    <xdr:to>
      <xdr:col>10</xdr:col>
      <xdr:colOff>165100</xdr:colOff>
      <xdr:row>98</xdr:row>
      <xdr:rowOff>157519</xdr:rowOff>
    </xdr:to>
    <xdr:sp macro="" textlink="">
      <xdr:nvSpPr>
        <xdr:cNvPr id="246" name="フローチャート: 判断 245"/>
        <xdr:cNvSpPr/>
      </xdr:nvSpPr>
      <xdr:spPr>
        <a:xfrm>
          <a:off x="1968500" y="1685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148646</xdr:rowOff>
    </xdr:from>
    <xdr:ext cx="534377" cy="259045"/>
    <xdr:sp macro="" textlink="">
      <xdr:nvSpPr>
        <xdr:cNvPr id="247" name="テキスト ボックス 246"/>
        <xdr:cNvSpPr txBox="1"/>
      </xdr:nvSpPr>
      <xdr:spPr>
        <a:xfrm>
          <a:off x="1752111" y="1695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35037</xdr:rowOff>
    </xdr:from>
    <xdr:to>
      <xdr:col>6</xdr:col>
      <xdr:colOff>38100</xdr:colOff>
      <xdr:row>98</xdr:row>
      <xdr:rowOff>136637</xdr:rowOff>
    </xdr:to>
    <xdr:sp macro="" textlink="">
      <xdr:nvSpPr>
        <xdr:cNvPr id="248" name="フローチャート: 判断 247"/>
        <xdr:cNvSpPr/>
      </xdr:nvSpPr>
      <xdr:spPr>
        <a:xfrm>
          <a:off x="1079500" y="1683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127764</xdr:rowOff>
    </xdr:from>
    <xdr:ext cx="599010" cy="259045"/>
    <xdr:sp macro="" textlink="">
      <xdr:nvSpPr>
        <xdr:cNvPr id="249" name="テキスト ボックス 248"/>
        <xdr:cNvSpPr txBox="1"/>
      </xdr:nvSpPr>
      <xdr:spPr>
        <a:xfrm>
          <a:off x="830795" y="16929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155377</xdr:rowOff>
    </xdr:from>
    <xdr:to>
      <xdr:col>24</xdr:col>
      <xdr:colOff>114300</xdr:colOff>
      <xdr:row>98</xdr:row>
      <xdr:rowOff>85527</xdr:rowOff>
    </xdr:to>
    <xdr:sp macro="" textlink="">
      <xdr:nvSpPr>
        <xdr:cNvPr id="255" name="楕円 254"/>
        <xdr:cNvSpPr/>
      </xdr:nvSpPr>
      <xdr:spPr>
        <a:xfrm>
          <a:off x="4584700" y="167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6804</xdr:rowOff>
    </xdr:from>
    <xdr:ext cx="599010" cy="259045"/>
    <xdr:sp macro="" textlink="">
      <xdr:nvSpPr>
        <xdr:cNvPr id="256" name="衛生費該当値テキスト"/>
        <xdr:cNvSpPr txBox="1"/>
      </xdr:nvSpPr>
      <xdr:spPr>
        <a:xfrm>
          <a:off x="4686300" y="16637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6547</xdr:rowOff>
    </xdr:from>
    <xdr:to>
      <xdr:col>20</xdr:col>
      <xdr:colOff>38100</xdr:colOff>
      <xdr:row>98</xdr:row>
      <xdr:rowOff>108147</xdr:rowOff>
    </xdr:to>
    <xdr:sp macro="" textlink="">
      <xdr:nvSpPr>
        <xdr:cNvPr id="257" name="楕円 256"/>
        <xdr:cNvSpPr/>
      </xdr:nvSpPr>
      <xdr:spPr>
        <a:xfrm>
          <a:off x="3746500" y="16808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124674</xdr:rowOff>
    </xdr:from>
    <xdr:ext cx="599010" cy="259045"/>
    <xdr:sp macro="" textlink="">
      <xdr:nvSpPr>
        <xdr:cNvPr id="258" name="テキスト ボックス 257"/>
        <xdr:cNvSpPr txBox="1"/>
      </xdr:nvSpPr>
      <xdr:spPr>
        <a:xfrm>
          <a:off x="3497795" y="16583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3304</xdr:rowOff>
    </xdr:from>
    <xdr:to>
      <xdr:col>15</xdr:col>
      <xdr:colOff>101600</xdr:colOff>
      <xdr:row>98</xdr:row>
      <xdr:rowOff>104904</xdr:rowOff>
    </xdr:to>
    <xdr:sp macro="" textlink="">
      <xdr:nvSpPr>
        <xdr:cNvPr id="259" name="楕円 258"/>
        <xdr:cNvSpPr/>
      </xdr:nvSpPr>
      <xdr:spPr>
        <a:xfrm>
          <a:off x="2857500" y="168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121431</xdr:rowOff>
    </xdr:from>
    <xdr:ext cx="599010" cy="259045"/>
    <xdr:sp macro="" textlink="">
      <xdr:nvSpPr>
        <xdr:cNvPr id="260" name="テキスト ボックス 259"/>
        <xdr:cNvSpPr txBox="1"/>
      </xdr:nvSpPr>
      <xdr:spPr>
        <a:xfrm>
          <a:off x="2608795" y="16580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2694</xdr:rowOff>
    </xdr:from>
    <xdr:to>
      <xdr:col>10</xdr:col>
      <xdr:colOff>165100</xdr:colOff>
      <xdr:row>98</xdr:row>
      <xdr:rowOff>104294</xdr:rowOff>
    </xdr:to>
    <xdr:sp macro="" textlink="">
      <xdr:nvSpPr>
        <xdr:cNvPr id="261" name="楕円 260"/>
        <xdr:cNvSpPr/>
      </xdr:nvSpPr>
      <xdr:spPr>
        <a:xfrm>
          <a:off x="1968500" y="1680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120821</xdr:rowOff>
    </xdr:from>
    <xdr:ext cx="599010" cy="259045"/>
    <xdr:sp macro="" textlink="">
      <xdr:nvSpPr>
        <xdr:cNvPr id="262" name="テキスト ボックス 261"/>
        <xdr:cNvSpPr txBox="1"/>
      </xdr:nvSpPr>
      <xdr:spPr>
        <a:xfrm>
          <a:off x="1719795" y="165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6339</xdr:rowOff>
    </xdr:from>
    <xdr:to>
      <xdr:col>6</xdr:col>
      <xdr:colOff>38100</xdr:colOff>
      <xdr:row>98</xdr:row>
      <xdr:rowOff>107939</xdr:rowOff>
    </xdr:to>
    <xdr:sp macro="" textlink="">
      <xdr:nvSpPr>
        <xdr:cNvPr id="263" name="楕円 262"/>
        <xdr:cNvSpPr/>
      </xdr:nvSpPr>
      <xdr:spPr>
        <a:xfrm>
          <a:off x="1079500" y="1680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124466</xdr:rowOff>
    </xdr:from>
    <xdr:ext cx="599010" cy="259045"/>
    <xdr:sp macro="" textlink="">
      <xdr:nvSpPr>
        <xdr:cNvPr id="264" name="テキスト ボックス 263"/>
        <xdr:cNvSpPr txBox="1"/>
      </xdr:nvSpPr>
      <xdr:spPr>
        <a:xfrm>
          <a:off x="830795" y="1658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114808</xdr:rowOff>
    </xdr:from>
    <xdr:to>
      <xdr:col>54</xdr:col>
      <xdr:colOff>189865</xdr:colOff>
      <xdr:row>39</xdr:row>
      <xdr:rowOff>44450</xdr:rowOff>
    </xdr:to>
    <xdr:cxnSp macro="">
      <xdr:nvCxnSpPr>
        <xdr:cNvPr id="288" name="直線コネクタ 287"/>
        <xdr:cNvCxnSpPr/>
      </xdr:nvCxnSpPr>
      <xdr:spPr>
        <a:xfrm flipV="1">
          <a:off x="10475595" y="5429758"/>
          <a:ext cx="1270" cy="1301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61485</xdr:rowOff>
    </xdr:from>
    <xdr:ext cx="534377" cy="259045"/>
    <xdr:sp macro="" textlink="">
      <xdr:nvSpPr>
        <xdr:cNvPr id="291" name="労働費最大値テキスト"/>
        <xdr:cNvSpPr txBox="1"/>
      </xdr:nvSpPr>
      <xdr:spPr>
        <a:xfrm>
          <a:off x="10528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114808</xdr:rowOff>
    </xdr:from>
    <xdr:to>
      <xdr:col>55</xdr:col>
      <xdr:colOff>88900</xdr:colOff>
      <xdr:row>31</xdr:row>
      <xdr:rowOff>114808</xdr:rowOff>
    </xdr:to>
    <xdr:cxnSp macro="">
      <xdr:nvCxnSpPr>
        <xdr:cNvPr id="292" name="直線コネクタ 291"/>
        <xdr:cNvCxnSpPr/>
      </xdr:nvCxnSpPr>
      <xdr:spPr>
        <a:xfrm>
          <a:off x="10388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43180</xdr:rowOff>
    </xdr:from>
    <xdr:to>
      <xdr:col>55</xdr:col>
      <xdr:colOff>0</xdr:colOff>
      <xdr:row>39</xdr:row>
      <xdr:rowOff>43180</xdr:rowOff>
    </xdr:to>
    <xdr:cxnSp macro="">
      <xdr:nvCxnSpPr>
        <xdr:cNvPr id="293" name="直線コネクタ 292"/>
        <xdr:cNvCxnSpPr/>
      </xdr:nvCxnSpPr>
      <xdr:spPr>
        <a:xfrm>
          <a:off x="9639300" y="67297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54754</xdr:rowOff>
    </xdr:from>
    <xdr:ext cx="469744" cy="259045"/>
    <xdr:sp macro="" textlink="">
      <xdr:nvSpPr>
        <xdr:cNvPr id="294" name="労働費平均値テキスト"/>
        <xdr:cNvSpPr txBox="1"/>
      </xdr:nvSpPr>
      <xdr:spPr>
        <a:xfrm>
          <a:off x="10528300" y="63984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31877</xdr:rowOff>
    </xdr:from>
    <xdr:to>
      <xdr:col>55</xdr:col>
      <xdr:colOff>50800</xdr:colOff>
      <xdr:row>38</xdr:row>
      <xdr:rowOff>133477</xdr:rowOff>
    </xdr:to>
    <xdr:sp macro="" textlink="">
      <xdr:nvSpPr>
        <xdr:cNvPr id="295" name="フローチャート: 判断 294"/>
        <xdr:cNvSpPr/>
      </xdr:nvSpPr>
      <xdr:spPr>
        <a:xfrm>
          <a:off x="10426700" y="654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43180</xdr:rowOff>
    </xdr:from>
    <xdr:to>
      <xdr:col>50</xdr:col>
      <xdr:colOff>114300</xdr:colOff>
      <xdr:row>39</xdr:row>
      <xdr:rowOff>43307</xdr:rowOff>
    </xdr:to>
    <xdr:cxnSp macro="">
      <xdr:nvCxnSpPr>
        <xdr:cNvPr id="296" name="直線コネクタ 295"/>
        <xdr:cNvCxnSpPr/>
      </xdr:nvCxnSpPr>
      <xdr:spPr>
        <a:xfrm flipV="1">
          <a:off x="8750300" y="6729730"/>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32893</xdr:rowOff>
    </xdr:from>
    <xdr:to>
      <xdr:col>50</xdr:col>
      <xdr:colOff>165100</xdr:colOff>
      <xdr:row>38</xdr:row>
      <xdr:rowOff>134493</xdr:rowOff>
    </xdr:to>
    <xdr:sp macro="" textlink="">
      <xdr:nvSpPr>
        <xdr:cNvPr id="297" name="フローチャート: 判断 296"/>
        <xdr:cNvSpPr/>
      </xdr:nvSpPr>
      <xdr:spPr>
        <a:xfrm>
          <a:off x="9588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151020</xdr:rowOff>
    </xdr:from>
    <xdr:ext cx="469744" cy="259045"/>
    <xdr:sp macro="" textlink="">
      <xdr:nvSpPr>
        <xdr:cNvPr id="298" name="テキスト ボックス 297"/>
        <xdr:cNvSpPr txBox="1"/>
      </xdr:nvSpPr>
      <xdr:spPr>
        <a:xfrm>
          <a:off x="9404428" y="63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139827</xdr:rowOff>
    </xdr:from>
    <xdr:to>
      <xdr:col>45</xdr:col>
      <xdr:colOff>177800</xdr:colOff>
      <xdr:row>39</xdr:row>
      <xdr:rowOff>43307</xdr:rowOff>
    </xdr:to>
    <xdr:cxnSp macro="">
      <xdr:nvCxnSpPr>
        <xdr:cNvPr id="299" name="直線コネクタ 298"/>
        <xdr:cNvCxnSpPr/>
      </xdr:nvCxnSpPr>
      <xdr:spPr>
        <a:xfrm>
          <a:off x="7861300" y="5626227"/>
          <a:ext cx="889000" cy="1103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3556</xdr:rowOff>
    </xdr:from>
    <xdr:to>
      <xdr:col>46</xdr:col>
      <xdr:colOff>38100</xdr:colOff>
      <xdr:row>38</xdr:row>
      <xdr:rowOff>105156</xdr:rowOff>
    </xdr:to>
    <xdr:sp macro="" textlink="">
      <xdr:nvSpPr>
        <xdr:cNvPr id="300" name="フローチャート: 判断 299"/>
        <xdr:cNvSpPr/>
      </xdr:nvSpPr>
      <xdr:spPr>
        <a:xfrm>
          <a:off x="8699500" y="6518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121683</xdr:rowOff>
    </xdr:from>
    <xdr:ext cx="469744" cy="259045"/>
    <xdr:sp macro="" textlink="">
      <xdr:nvSpPr>
        <xdr:cNvPr id="301" name="テキスト ボックス 300"/>
        <xdr:cNvSpPr txBox="1"/>
      </xdr:nvSpPr>
      <xdr:spPr>
        <a:xfrm>
          <a:off x="8515428" y="6293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105791</xdr:rowOff>
    </xdr:from>
    <xdr:to>
      <xdr:col>41</xdr:col>
      <xdr:colOff>50800</xdr:colOff>
      <xdr:row>32</xdr:row>
      <xdr:rowOff>139827</xdr:rowOff>
    </xdr:to>
    <xdr:cxnSp macro="">
      <xdr:nvCxnSpPr>
        <xdr:cNvPr id="302" name="直線コネクタ 301"/>
        <xdr:cNvCxnSpPr/>
      </xdr:nvCxnSpPr>
      <xdr:spPr>
        <a:xfrm>
          <a:off x="6972300" y="5592191"/>
          <a:ext cx="889000" cy="3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140843</xdr:rowOff>
    </xdr:from>
    <xdr:to>
      <xdr:col>41</xdr:col>
      <xdr:colOff>101600</xdr:colOff>
      <xdr:row>38</xdr:row>
      <xdr:rowOff>70993</xdr:rowOff>
    </xdr:to>
    <xdr:sp macro="" textlink="">
      <xdr:nvSpPr>
        <xdr:cNvPr id="303" name="フローチャート: 判断 302"/>
        <xdr:cNvSpPr/>
      </xdr:nvSpPr>
      <xdr:spPr>
        <a:xfrm>
          <a:off x="7810500" y="6484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62120</xdr:rowOff>
    </xdr:from>
    <xdr:ext cx="469744" cy="259045"/>
    <xdr:sp macro="" textlink="">
      <xdr:nvSpPr>
        <xdr:cNvPr id="304" name="テキスト ボックス 303"/>
        <xdr:cNvSpPr txBox="1"/>
      </xdr:nvSpPr>
      <xdr:spPr>
        <a:xfrm>
          <a:off x="7626428" y="657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5" name="フローチャート: 判断 304"/>
        <xdr:cNvSpPr/>
      </xdr:nvSpPr>
      <xdr:spPr>
        <a:xfrm>
          <a:off x="6921500" y="655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132605</xdr:rowOff>
    </xdr:from>
    <xdr:ext cx="378565" cy="259045"/>
    <xdr:sp macro="" textlink="">
      <xdr:nvSpPr>
        <xdr:cNvPr id="306" name="テキスト ボックス 305"/>
        <xdr:cNvSpPr txBox="1"/>
      </xdr:nvSpPr>
      <xdr:spPr>
        <a:xfrm>
          <a:off x="6783017" y="6647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163830</xdr:rowOff>
    </xdr:from>
    <xdr:to>
      <xdr:col>55</xdr:col>
      <xdr:colOff>50800</xdr:colOff>
      <xdr:row>39</xdr:row>
      <xdr:rowOff>93980</xdr:rowOff>
    </xdr:to>
    <xdr:sp macro="" textlink="">
      <xdr:nvSpPr>
        <xdr:cNvPr id="312" name="楕円 311"/>
        <xdr:cNvSpPr/>
      </xdr:nvSpPr>
      <xdr:spPr>
        <a:xfrm>
          <a:off x="104267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78757</xdr:rowOff>
    </xdr:from>
    <xdr:ext cx="313932" cy="259045"/>
    <xdr:sp macro="" textlink="">
      <xdr:nvSpPr>
        <xdr:cNvPr id="313" name="労働費該当値テキスト"/>
        <xdr:cNvSpPr txBox="1"/>
      </xdr:nvSpPr>
      <xdr:spPr>
        <a:xfrm>
          <a:off x="10528300" y="65938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163830</xdr:rowOff>
    </xdr:from>
    <xdr:to>
      <xdr:col>50</xdr:col>
      <xdr:colOff>165100</xdr:colOff>
      <xdr:row>39</xdr:row>
      <xdr:rowOff>93980</xdr:rowOff>
    </xdr:to>
    <xdr:sp macro="" textlink="">
      <xdr:nvSpPr>
        <xdr:cNvPr id="314" name="楕円 313"/>
        <xdr:cNvSpPr/>
      </xdr:nvSpPr>
      <xdr:spPr>
        <a:xfrm>
          <a:off x="9588500" y="667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85107</xdr:rowOff>
    </xdr:from>
    <xdr:ext cx="313932" cy="259045"/>
    <xdr:sp macro="" textlink="">
      <xdr:nvSpPr>
        <xdr:cNvPr id="315" name="テキスト ボックス 314"/>
        <xdr:cNvSpPr txBox="1"/>
      </xdr:nvSpPr>
      <xdr:spPr>
        <a:xfrm>
          <a:off x="9482333" y="67716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163957</xdr:rowOff>
    </xdr:from>
    <xdr:to>
      <xdr:col>46</xdr:col>
      <xdr:colOff>38100</xdr:colOff>
      <xdr:row>39</xdr:row>
      <xdr:rowOff>94107</xdr:rowOff>
    </xdr:to>
    <xdr:sp macro="" textlink="">
      <xdr:nvSpPr>
        <xdr:cNvPr id="316" name="楕円 315"/>
        <xdr:cNvSpPr/>
      </xdr:nvSpPr>
      <xdr:spPr>
        <a:xfrm>
          <a:off x="8699500" y="667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85234</xdr:rowOff>
    </xdr:from>
    <xdr:ext cx="249299" cy="259045"/>
    <xdr:sp macro="" textlink="">
      <xdr:nvSpPr>
        <xdr:cNvPr id="317" name="テキスト ボックス 316"/>
        <xdr:cNvSpPr txBox="1"/>
      </xdr:nvSpPr>
      <xdr:spPr>
        <a:xfrm>
          <a:off x="8625650" y="67717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89027</xdr:rowOff>
    </xdr:from>
    <xdr:to>
      <xdr:col>41</xdr:col>
      <xdr:colOff>101600</xdr:colOff>
      <xdr:row>33</xdr:row>
      <xdr:rowOff>19177</xdr:rowOff>
    </xdr:to>
    <xdr:sp macro="" textlink="">
      <xdr:nvSpPr>
        <xdr:cNvPr id="318" name="楕円 317"/>
        <xdr:cNvSpPr/>
      </xdr:nvSpPr>
      <xdr:spPr>
        <a:xfrm>
          <a:off x="7810500" y="557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35704</xdr:rowOff>
    </xdr:from>
    <xdr:ext cx="469744" cy="259045"/>
    <xdr:sp macro="" textlink="">
      <xdr:nvSpPr>
        <xdr:cNvPr id="319" name="テキスト ボックス 318"/>
        <xdr:cNvSpPr txBox="1"/>
      </xdr:nvSpPr>
      <xdr:spPr>
        <a:xfrm>
          <a:off x="7626428" y="5350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54991</xdr:rowOff>
    </xdr:from>
    <xdr:to>
      <xdr:col>36</xdr:col>
      <xdr:colOff>165100</xdr:colOff>
      <xdr:row>32</xdr:row>
      <xdr:rowOff>156591</xdr:rowOff>
    </xdr:to>
    <xdr:sp macro="" textlink="">
      <xdr:nvSpPr>
        <xdr:cNvPr id="320" name="楕円 319"/>
        <xdr:cNvSpPr/>
      </xdr:nvSpPr>
      <xdr:spPr>
        <a:xfrm>
          <a:off x="6921500" y="554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1668</xdr:rowOff>
    </xdr:from>
    <xdr:ext cx="469744" cy="259045"/>
    <xdr:sp macro="" textlink="">
      <xdr:nvSpPr>
        <xdr:cNvPr id="321" name="テキスト ボックス 320"/>
        <xdr:cNvSpPr txBox="1"/>
      </xdr:nvSpPr>
      <xdr:spPr>
        <a:xfrm>
          <a:off x="6737428" y="5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5" name="テキスト ボックス 334"/>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7" name="テキスト ボックス 336"/>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41373</xdr:rowOff>
    </xdr:from>
    <xdr:to>
      <xdr:col>54</xdr:col>
      <xdr:colOff>189865</xdr:colOff>
      <xdr:row>58</xdr:row>
      <xdr:rowOff>19100</xdr:rowOff>
    </xdr:to>
    <xdr:cxnSp macro="">
      <xdr:nvCxnSpPr>
        <xdr:cNvPr id="341" name="直線コネクタ 340"/>
        <xdr:cNvCxnSpPr/>
      </xdr:nvCxnSpPr>
      <xdr:spPr>
        <a:xfrm flipV="1">
          <a:off x="10475595" y="8785323"/>
          <a:ext cx="1270" cy="117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22927</xdr:rowOff>
    </xdr:from>
    <xdr:ext cx="534377" cy="259045"/>
    <xdr:sp macro="" textlink="">
      <xdr:nvSpPr>
        <xdr:cNvPr id="342" name="農林水産業費最小値テキスト"/>
        <xdr:cNvSpPr txBox="1"/>
      </xdr:nvSpPr>
      <xdr:spPr>
        <a:xfrm>
          <a:off x="10528300" y="9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19100</xdr:rowOff>
    </xdr:from>
    <xdr:to>
      <xdr:col>55</xdr:col>
      <xdr:colOff>88900</xdr:colOff>
      <xdr:row>58</xdr:row>
      <xdr:rowOff>19100</xdr:rowOff>
    </xdr:to>
    <xdr:cxnSp macro="">
      <xdr:nvCxnSpPr>
        <xdr:cNvPr id="343" name="直線コネクタ 342"/>
        <xdr:cNvCxnSpPr/>
      </xdr:nvCxnSpPr>
      <xdr:spPr>
        <a:xfrm>
          <a:off x="10388600" y="9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159500</xdr:rowOff>
    </xdr:from>
    <xdr:ext cx="690189" cy="259045"/>
    <xdr:sp macro="" textlink="">
      <xdr:nvSpPr>
        <xdr:cNvPr id="344" name="農林水産業費最大値テキスト"/>
        <xdr:cNvSpPr txBox="1"/>
      </xdr:nvSpPr>
      <xdr:spPr>
        <a:xfrm>
          <a:off x="10528300" y="8560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2,072,050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41373</xdr:rowOff>
    </xdr:from>
    <xdr:to>
      <xdr:col>55</xdr:col>
      <xdr:colOff>88900</xdr:colOff>
      <xdr:row>51</xdr:row>
      <xdr:rowOff>41373</xdr:rowOff>
    </xdr:to>
    <xdr:cxnSp macro="">
      <xdr:nvCxnSpPr>
        <xdr:cNvPr id="345" name="直線コネクタ 344"/>
        <xdr:cNvCxnSpPr/>
      </xdr:nvCxnSpPr>
      <xdr:spPr>
        <a:xfrm>
          <a:off x="10388600" y="878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145853</xdr:rowOff>
    </xdr:from>
    <xdr:to>
      <xdr:col>55</xdr:col>
      <xdr:colOff>0</xdr:colOff>
      <xdr:row>57</xdr:row>
      <xdr:rowOff>151373</xdr:rowOff>
    </xdr:to>
    <xdr:cxnSp macro="">
      <xdr:nvCxnSpPr>
        <xdr:cNvPr id="346" name="直線コネクタ 345"/>
        <xdr:cNvCxnSpPr/>
      </xdr:nvCxnSpPr>
      <xdr:spPr>
        <a:xfrm>
          <a:off x="9639300" y="9918503"/>
          <a:ext cx="838200" cy="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100782</xdr:rowOff>
    </xdr:from>
    <xdr:ext cx="599010" cy="259045"/>
    <xdr:sp macro="" textlink="">
      <xdr:nvSpPr>
        <xdr:cNvPr id="347" name="農林水産業費平均値テキスト"/>
        <xdr:cNvSpPr txBox="1"/>
      </xdr:nvSpPr>
      <xdr:spPr>
        <a:xfrm>
          <a:off x="10528300" y="97019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77905</xdr:rowOff>
    </xdr:from>
    <xdr:to>
      <xdr:col>55</xdr:col>
      <xdr:colOff>50800</xdr:colOff>
      <xdr:row>58</xdr:row>
      <xdr:rowOff>8055</xdr:rowOff>
    </xdr:to>
    <xdr:sp macro="" textlink="">
      <xdr:nvSpPr>
        <xdr:cNvPr id="348" name="フローチャート: 判断 347"/>
        <xdr:cNvSpPr/>
      </xdr:nvSpPr>
      <xdr:spPr>
        <a:xfrm>
          <a:off x="10426700" y="9850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145853</xdr:rowOff>
    </xdr:from>
    <xdr:to>
      <xdr:col>50</xdr:col>
      <xdr:colOff>114300</xdr:colOff>
      <xdr:row>57</xdr:row>
      <xdr:rowOff>157730</xdr:rowOff>
    </xdr:to>
    <xdr:cxnSp macro="">
      <xdr:nvCxnSpPr>
        <xdr:cNvPr id="349" name="直線コネクタ 348"/>
        <xdr:cNvCxnSpPr/>
      </xdr:nvCxnSpPr>
      <xdr:spPr>
        <a:xfrm flipV="1">
          <a:off x="8750300" y="9918503"/>
          <a:ext cx="889000" cy="11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84951</xdr:rowOff>
    </xdr:from>
    <xdr:to>
      <xdr:col>50</xdr:col>
      <xdr:colOff>165100</xdr:colOff>
      <xdr:row>58</xdr:row>
      <xdr:rowOff>15101</xdr:rowOff>
    </xdr:to>
    <xdr:sp macro="" textlink="">
      <xdr:nvSpPr>
        <xdr:cNvPr id="350" name="フローチャート: 判断 349"/>
        <xdr:cNvSpPr/>
      </xdr:nvSpPr>
      <xdr:spPr>
        <a:xfrm>
          <a:off x="9588500" y="985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31628</xdr:rowOff>
    </xdr:from>
    <xdr:ext cx="599010" cy="259045"/>
    <xdr:sp macro="" textlink="">
      <xdr:nvSpPr>
        <xdr:cNvPr id="351" name="テキスト ボックス 350"/>
        <xdr:cNvSpPr txBox="1"/>
      </xdr:nvSpPr>
      <xdr:spPr>
        <a:xfrm>
          <a:off x="9339795" y="963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157730</xdr:rowOff>
    </xdr:from>
    <xdr:to>
      <xdr:col>45</xdr:col>
      <xdr:colOff>177800</xdr:colOff>
      <xdr:row>57</xdr:row>
      <xdr:rowOff>162566</xdr:rowOff>
    </xdr:to>
    <xdr:cxnSp macro="">
      <xdr:nvCxnSpPr>
        <xdr:cNvPr id="352" name="直線コネクタ 351"/>
        <xdr:cNvCxnSpPr/>
      </xdr:nvCxnSpPr>
      <xdr:spPr>
        <a:xfrm flipV="1">
          <a:off x="7861300" y="9930380"/>
          <a:ext cx="889000" cy="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83524</xdr:rowOff>
    </xdr:from>
    <xdr:to>
      <xdr:col>46</xdr:col>
      <xdr:colOff>38100</xdr:colOff>
      <xdr:row>58</xdr:row>
      <xdr:rowOff>13674</xdr:rowOff>
    </xdr:to>
    <xdr:sp macro="" textlink="">
      <xdr:nvSpPr>
        <xdr:cNvPr id="353" name="フローチャート: 判断 352"/>
        <xdr:cNvSpPr/>
      </xdr:nvSpPr>
      <xdr:spPr>
        <a:xfrm>
          <a:off x="8699500" y="985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30201</xdr:rowOff>
    </xdr:from>
    <xdr:ext cx="599010" cy="259045"/>
    <xdr:sp macro="" textlink="">
      <xdr:nvSpPr>
        <xdr:cNvPr id="354" name="テキスト ボックス 353"/>
        <xdr:cNvSpPr txBox="1"/>
      </xdr:nvSpPr>
      <xdr:spPr>
        <a:xfrm>
          <a:off x="8450795" y="9631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159385</xdr:rowOff>
    </xdr:from>
    <xdr:to>
      <xdr:col>41</xdr:col>
      <xdr:colOff>50800</xdr:colOff>
      <xdr:row>57</xdr:row>
      <xdr:rowOff>162566</xdr:rowOff>
    </xdr:to>
    <xdr:cxnSp macro="">
      <xdr:nvCxnSpPr>
        <xdr:cNvPr id="355" name="直線コネクタ 354"/>
        <xdr:cNvCxnSpPr/>
      </xdr:nvCxnSpPr>
      <xdr:spPr>
        <a:xfrm>
          <a:off x="6972300" y="9932035"/>
          <a:ext cx="8890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87439</xdr:rowOff>
    </xdr:from>
    <xdr:to>
      <xdr:col>41</xdr:col>
      <xdr:colOff>101600</xdr:colOff>
      <xdr:row>58</xdr:row>
      <xdr:rowOff>17589</xdr:rowOff>
    </xdr:to>
    <xdr:sp macro="" textlink="">
      <xdr:nvSpPr>
        <xdr:cNvPr id="356" name="フローチャート: 判断 355"/>
        <xdr:cNvSpPr/>
      </xdr:nvSpPr>
      <xdr:spPr>
        <a:xfrm>
          <a:off x="7810500" y="986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34116</xdr:rowOff>
    </xdr:from>
    <xdr:ext cx="599010" cy="259045"/>
    <xdr:sp macro="" textlink="">
      <xdr:nvSpPr>
        <xdr:cNvPr id="357" name="テキスト ボックス 356"/>
        <xdr:cNvSpPr txBox="1"/>
      </xdr:nvSpPr>
      <xdr:spPr>
        <a:xfrm>
          <a:off x="7561795" y="963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56766</xdr:rowOff>
    </xdr:from>
    <xdr:to>
      <xdr:col>36</xdr:col>
      <xdr:colOff>165100</xdr:colOff>
      <xdr:row>57</xdr:row>
      <xdr:rowOff>158366</xdr:rowOff>
    </xdr:to>
    <xdr:sp macro="" textlink="">
      <xdr:nvSpPr>
        <xdr:cNvPr id="358" name="フローチャート: 判断 357"/>
        <xdr:cNvSpPr/>
      </xdr:nvSpPr>
      <xdr:spPr>
        <a:xfrm>
          <a:off x="6921500" y="982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3443</xdr:rowOff>
    </xdr:from>
    <xdr:ext cx="599010" cy="259045"/>
    <xdr:sp macro="" textlink="">
      <xdr:nvSpPr>
        <xdr:cNvPr id="359" name="テキスト ボックス 358"/>
        <xdr:cNvSpPr txBox="1"/>
      </xdr:nvSpPr>
      <xdr:spPr>
        <a:xfrm>
          <a:off x="6672795" y="9604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100573</xdr:rowOff>
    </xdr:from>
    <xdr:to>
      <xdr:col>55</xdr:col>
      <xdr:colOff>50800</xdr:colOff>
      <xdr:row>58</xdr:row>
      <xdr:rowOff>30723</xdr:rowOff>
    </xdr:to>
    <xdr:sp macro="" textlink="">
      <xdr:nvSpPr>
        <xdr:cNvPr id="365" name="楕円 364"/>
        <xdr:cNvSpPr/>
      </xdr:nvSpPr>
      <xdr:spPr>
        <a:xfrm>
          <a:off x="10426700" y="987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56331</xdr:rowOff>
    </xdr:from>
    <xdr:ext cx="534377" cy="259045"/>
    <xdr:sp macro="" textlink="">
      <xdr:nvSpPr>
        <xdr:cNvPr id="366" name="農林水産業費該当値テキスト"/>
        <xdr:cNvSpPr txBox="1"/>
      </xdr:nvSpPr>
      <xdr:spPr>
        <a:xfrm>
          <a:off x="10528300" y="982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95053</xdr:rowOff>
    </xdr:from>
    <xdr:to>
      <xdr:col>50</xdr:col>
      <xdr:colOff>165100</xdr:colOff>
      <xdr:row>58</xdr:row>
      <xdr:rowOff>25203</xdr:rowOff>
    </xdr:to>
    <xdr:sp macro="" textlink="">
      <xdr:nvSpPr>
        <xdr:cNvPr id="367" name="楕円 366"/>
        <xdr:cNvSpPr/>
      </xdr:nvSpPr>
      <xdr:spPr>
        <a:xfrm>
          <a:off x="9588500" y="986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16330</xdr:rowOff>
    </xdr:from>
    <xdr:ext cx="534377" cy="259045"/>
    <xdr:sp macro="" textlink="">
      <xdr:nvSpPr>
        <xdr:cNvPr id="368" name="テキスト ボックス 367"/>
        <xdr:cNvSpPr txBox="1"/>
      </xdr:nvSpPr>
      <xdr:spPr>
        <a:xfrm>
          <a:off x="9372111" y="9960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106930</xdr:rowOff>
    </xdr:from>
    <xdr:to>
      <xdr:col>46</xdr:col>
      <xdr:colOff>38100</xdr:colOff>
      <xdr:row>58</xdr:row>
      <xdr:rowOff>37080</xdr:rowOff>
    </xdr:to>
    <xdr:sp macro="" textlink="">
      <xdr:nvSpPr>
        <xdr:cNvPr id="369" name="楕円 368"/>
        <xdr:cNvSpPr/>
      </xdr:nvSpPr>
      <xdr:spPr>
        <a:xfrm>
          <a:off x="8699500" y="987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28207</xdr:rowOff>
    </xdr:from>
    <xdr:ext cx="534377" cy="259045"/>
    <xdr:sp macro="" textlink="">
      <xdr:nvSpPr>
        <xdr:cNvPr id="370" name="テキスト ボックス 369"/>
        <xdr:cNvSpPr txBox="1"/>
      </xdr:nvSpPr>
      <xdr:spPr>
        <a:xfrm>
          <a:off x="8483111" y="997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111766</xdr:rowOff>
    </xdr:from>
    <xdr:to>
      <xdr:col>41</xdr:col>
      <xdr:colOff>101600</xdr:colOff>
      <xdr:row>58</xdr:row>
      <xdr:rowOff>41916</xdr:rowOff>
    </xdr:to>
    <xdr:sp macro="" textlink="">
      <xdr:nvSpPr>
        <xdr:cNvPr id="371" name="楕円 370"/>
        <xdr:cNvSpPr/>
      </xdr:nvSpPr>
      <xdr:spPr>
        <a:xfrm>
          <a:off x="7810500" y="988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33043</xdr:rowOff>
    </xdr:from>
    <xdr:ext cx="534377" cy="259045"/>
    <xdr:sp macro="" textlink="">
      <xdr:nvSpPr>
        <xdr:cNvPr id="372" name="テキスト ボックス 371"/>
        <xdr:cNvSpPr txBox="1"/>
      </xdr:nvSpPr>
      <xdr:spPr>
        <a:xfrm>
          <a:off x="7594111" y="997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108585</xdr:rowOff>
    </xdr:from>
    <xdr:to>
      <xdr:col>36</xdr:col>
      <xdr:colOff>165100</xdr:colOff>
      <xdr:row>58</xdr:row>
      <xdr:rowOff>38735</xdr:rowOff>
    </xdr:to>
    <xdr:sp macro="" textlink="">
      <xdr:nvSpPr>
        <xdr:cNvPr id="373" name="楕円 372"/>
        <xdr:cNvSpPr/>
      </xdr:nvSpPr>
      <xdr:spPr>
        <a:xfrm>
          <a:off x="6921500" y="988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29862</xdr:rowOff>
    </xdr:from>
    <xdr:ext cx="534377" cy="259045"/>
    <xdr:sp macro="" textlink="">
      <xdr:nvSpPr>
        <xdr:cNvPr id="374" name="テキスト ボックス 373"/>
        <xdr:cNvSpPr txBox="1"/>
      </xdr:nvSpPr>
      <xdr:spPr>
        <a:xfrm>
          <a:off x="6705111" y="997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166940</xdr:rowOff>
    </xdr:from>
    <xdr:to>
      <xdr:col>54</xdr:col>
      <xdr:colOff>189865</xdr:colOff>
      <xdr:row>78</xdr:row>
      <xdr:rowOff>134652</xdr:rowOff>
    </xdr:to>
    <xdr:cxnSp macro="">
      <xdr:nvCxnSpPr>
        <xdr:cNvPr id="396" name="直線コネクタ 395"/>
        <xdr:cNvCxnSpPr/>
      </xdr:nvCxnSpPr>
      <xdr:spPr>
        <a:xfrm flipV="1">
          <a:off x="10475595" y="12339890"/>
          <a:ext cx="1270" cy="1167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138479</xdr:rowOff>
    </xdr:from>
    <xdr:ext cx="469744" cy="259045"/>
    <xdr:sp macro="" textlink="">
      <xdr:nvSpPr>
        <xdr:cNvPr id="397" name="商工費最小値テキスト"/>
        <xdr:cNvSpPr txBox="1"/>
      </xdr:nvSpPr>
      <xdr:spPr>
        <a:xfrm>
          <a:off x="10528300" y="13511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134652</xdr:rowOff>
    </xdr:from>
    <xdr:to>
      <xdr:col>55</xdr:col>
      <xdr:colOff>88900</xdr:colOff>
      <xdr:row>78</xdr:row>
      <xdr:rowOff>134652</xdr:rowOff>
    </xdr:to>
    <xdr:cxnSp macro="">
      <xdr:nvCxnSpPr>
        <xdr:cNvPr id="398" name="直線コネクタ 397"/>
        <xdr:cNvCxnSpPr/>
      </xdr:nvCxnSpPr>
      <xdr:spPr>
        <a:xfrm>
          <a:off x="10388600" y="1350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113617</xdr:rowOff>
    </xdr:from>
    <xdr:ext cx="599010" cy="259045"/>
    <xdr:sp macro="" textlink="">
      <xdr:nvSpPr>
        <xdr:cNvPr id="399" name="商工費最大値テキスト"/>
        <xdr:cNvSpPr txBox="1"/>
      </xdr:nvSpPr>
      <xdr:spPr>
        <a:xfrm>
          <a:off x="10528300" y="1211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513,084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166940</xdr:rowOff>
    </xdr:from>
    <xdr:to>
      <xdr:col>55</xdr:col>
      <xdr:colOff>88900</xdr:colOff>
      <xdr:row>71</xdr:row>
      <xdr:rowOff>166940</xdr:rowOff>
    </xdr:to>
    <xdr:cxnSp macro="">
      <xdr:nvCxnSpPr>
        <xdr:cNvPr id="400" name="直線コネクタ 399"/>
        <xdr:cNvCxnSpPr/>
      </xdr:nvCxnSpPr>
      <xdr:spPr>
        <a:xfrm>
          <a:off x="10388600" y="1233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95966</xdr:rowOff>
    </xdr:from>
    <xdr:to>
      <xdr:col>55</xdr:col>
      <xdr:colOff>0</xdr:colOff>
      <xdr:row>77</xdr:row>
      <xdr:rowOff>111004</xdr:rowOff>
    </xdr:to>
    <xdr:cxnSp macro="">
      <xdr:nvCxnSpPr>
        <xdr:cNvPr id="401" name="直線コネクタ 400"/>
        <xdr:cNvCxnSpPr/>
      </xdr:nvCxnSpPr>
      <xdr:spPr>
        <a:xfrm flipV="1">
          <a:off x="9639300" y="13297616"/>
          <a:ext cx="838200" cy="15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135013</xdr:rowOff>
    </xdr:from>
    <xdr:ext cx="534377" cy="259045"/>
    <xdr:sp macro="" textlink="">
      <xdr:nvSpPr>
        <xdr:cNvPr id="402" name="商工費平均値テキスト"/>
        <xdr:cNvSpPr txBox="1"/>
      </xdr:nvSpPr>
      <xdr:spPr>
        <a:xfrm>
          <a:off x="10528300" y="133366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156586</xdr:rowOff>
    </xdr:from>
    <xdr:to>
      <xdr:col>55</xdr:col>
      <xdr:colOff>50800</xdr:colOff>
      <xdr:row>78</xdr:row>
      <xdr:rowOff>86736</xdr:rowOff>
    </xdr:to>
    <xdr:sp macro="" textlink="">
      <xdr:nvSpPr>
        <xdr:cNvPr id="403" name="フローチャート: 判断 402"/>
        <xdr:cNvSpPr/>
      </xdr:nvSpPr>
      <xdr:spPr>
        <a:xfrm>
          <a:off x="10426700" y="1335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111004</xdr:rowOff>
    </xdr:from>
    <xdr:to>
      <xdr:col>50</xdr:col>
      <xdr:colOff>114300</xdr:colOff>
      <xdr:row>77</xdr:row>
      <xdr:rowOff>151502</xdr:rowOff>
    </xdr:to>
    <xdr:cxnSp macro="">
      <xdr:nvCxnSpPr>
        <xdr:cNvPr id="404" name="直線コネクタ 403"/>
        <xdr:cNvCxnSpPr/>
      </xdr:nvCxnSpPr>
      <xdr:spPr>
        <a:xfrm flipV="1">
          <a:off x="8750300" y="13312654"/>
          <a:ext cx="889000" cy="4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148960</xdr:rowOff>
    </xdr:from>
    <xdr:to>
      <xdr:col>50</xdr:col>
      <xdr:colOff>165100</xdr:colOff>
      <xdr:row>78</xdr:row>
      <xdr:rowOff>79110</xdr:rowOff>
    </xdr:to>
    <xdr:sp macro="" textlink="">
      <xdr:nvSpPr>
        <xdr:cNvPr id="405" name="フローチャート: 判断 404"/>
        <xdr:cNvSpPr/>
      </xdr:nvSpPr>
      <xdr:spPr>
        <a:xfrm>
          <a:off x="9588500" y="1335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70237</xdr:rowOff>
    </xdr:from>
    <xdr:ext cx="534377" cy="259045"/>
    <xdr:sp macro="" textlink="">
      <xdr:nvSpPr>
        <xdr:cNvPr id="406" name="テキスト ボックス 405"/>
        <xdr:cNvSpPr txBox="1"/>
      </xdr:nvSpPr>
      <xdr:spPr>
        <a:xfrm>
          <a:off x="9372111" y="1344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165395</xdr:rowOff>
    </xdr:from>
    <xdr:to>
      <xdr:col>45</xdr:col>
      <xdr:colOff>177800</xdr:colOff>
      <xdr:row>77</xdr:row>
      <xdr:rowOff>151502</xdr:rowOff>
    </xdr:to>
    <xdr:cxnSp macro="">
      <xdr:nvCxnSpPr>
        <xdr:cNvPr id="407" name="直線コネクタ 406"/>
        <xdr:cNvCxnSpPr/>
      </xdr:nvCxnSpPr>
      <xdr:spPr>
        <a:xfrm>
          <a:off x="7861300" y="13195595"/>
          <a:ext cx="889000" cy="157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126589</xdr:rowOff>
    </xdr:from>
    <xdr:to>
      <xdr:col>46</xdr:col>
      <xdr:colOff>38100</xdr:colOff>
      <xdr:row>78</xdr:row>
      <xdr:rowOff>56739</xdr:rowOff>
    </xdr:to>
    <xdr:sp macro="" textlink="">
      <xdr:nvSpPr>
        <xdr:cNvPr id="408" name="フローチャート: 判断 407"/>
        <xdr:cNvSpPr/>
      </xdr:nvSpPr>
      <xdr:spPr>
        <a:xfrm>
          <a:off x="8699500" y="1332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47866</xdr:rowOff>
    </xdr:from>
    <xdr:ext cx="534377" cy="259045"/>
    <xdr:sp macro="" textlink="">
      <xdr:nvSpPr>
        <xdr:cNvPr id="409" name="テキスト ボックス 408"/>
        <xdr:cNvSpPr txBox="1"/>
      </xdr:nvSpPr>
      <xdr:spPr>
        <a:xfrm>
          <a:off x="8483111" y="134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69737</xdr:rowOff>
    </xdr:from>
    <xdr:to>
      <xdr:col>41</xdr:col>
      <xdr:colOff>50800</xdr:colOff>
      <xdr:row>76</xdr:row>
      <xdr:rowOff>165395</xdr:rowOff>
    </xdr:to>
    <xdr:cxnSp macro="">
      <xdr:nvCxnSpPr>
        <xdr:cNvPr id="410" name="直線コネクタ 409"/>
        <xdr:cNvCxnSpPr/>
      </xdr:nvCxnSpPr>
      <xdr:spPr>
        <a:xfrm>
          <a:off x="6972300" y="13099937"/>
          <a:ext cx="889000" cy="9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162226</xdr:rowOff>
    </xdr:from>
    <xdr:to>
      <xdr:col>41</xdr:col>
      <xdr:colOff>101600</xdr:colOff>
      <xdr:row>78</xdr:row>
      <xdr:rowOff>92376</xdr:rowOff>
    </xdr:to>
    <xdr:sp macro="" textlink="">
      <xdr:nvSpPr>
        <xdr:cNvPr id="411" name="フローチャート: 判断 410"/>
        <xdr:cNvSpPr/>
      </xdr:nvSpPr>
      <xdr:spPr>
        <a:xfrm>
          <a:off x="7810500" y="1336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83503</xdr:rowOff>
    </xdr:from>
    <xdr:ext cx="534377" cy="259045"/>
    <xdr:sp macro="" textlink="">
      <xdr:nvSpPr>
        <xdr:cNvPr id="412" name="テキスト ボックス 411"/>
        <xdr:cNvSpPr txBox="1"/>
      </xdr:nvSpPr>
      <xdr:spPr>
        <a:xfrm>
          <a:off x="7594111" y="1345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150194</xdr:rowOff>
    </xdr:from>
    <xdr:to>
      <xdr:col>36</xdr:col>
      <xdr:colOff>165100</xdr:colOff>
      <xdr:row>78</xdr:row>
      <xdr:rowOff>80344</xdr:rowOff>
    </xdr:to>
    <xdr:sp macro="" textlink="">
      <xdr:nvSpPr>
        <xdr:cNvPr id="413" name="フローチャート: 判断 412"/>
        <xdr:cNvSpPr/>
      </xdr:nvSpPr>
      <xdr:spPr>
        <a:xfrm>
          <a:off x="6921500" y="1335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71471</xdr:rowOff>
    </xdr:from>
    <xdr:ext cx="534377" cy="259045"/>
    <xdr:sp macro="" textlink="">
      <xdr:nvSpPr>
        <xdr:cNvPr id="414" name="テキスト ボックス 413"/>
        <xdr:cNvSpPr txBox="1"/>
      </xdr:nvSpPr>
      <xdr:spPr>
        <a:xfrm>
          <a:off x="6705111" y="1344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45166</xdr:rowOff>
    </xdr:from>
    <xdr:to>
      <xdr:col>55</xdr:col>
      <xdr:colOff>50800</xdr:colOff>
      <xdr:row>77</xdr:row>
      <xdr:rowOff>146766</xdr:rowOff>
    </xdr:to>
    <xdr:sp macro="" textlink="">
      <xdr:nvSpPr>
        <xdr:cNvPr id="420" name="楕円 419"/>
        <xdr:cNvSpPr/>
      </xdr:nvSpPr>
      <xdr:spPr>
        <a:xfrm>
          <a:off x="10426700" y="13246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68043</xdr:rowOff>
    </xdr:from>
    <xdr:ext cx="534377" cy="259045"/>
    <xdr:sp macro="" textlink="">
      <xdr:nvSpPr>
        <xdr:cNvPr id="421" name="商工費該当値テキスト"/>
        <xdr:cNvSpPr txBox="1"/>
      </xdr:nvSpPr>
      <xdr:spPr>
        <a:xfrm>
          <a:off x="10528300" y="1309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60204</xdr:rowOff>
    </xdr:from>
    <xdr:to>
      <xdr:col>50</xdr:col>
      <xdr:colOff>165100</xdr:colOff>
      <xdr:row>77</xdr:row>
      <xdr:rowOff>161804</xdr:rowOff>
    </xdr:to>
    <xdr:sp macro="" textlink="">
      <xdr:nvSpPr>
        <xdr:cNvPr id="422" name="楕円 421"/>
        <xdr:cNvSpPr/>
      </xdr:nvSpPr>
      <xdr:spPr>
        <a:xfrm>
          <a:off x="9588500" y="1326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6881</xdr:rowOff>
    </xdr:from>
    <xdr:ext cx="534377" cy="259045"/>
    <xdr:sp macro="" textlink="">
      <xdr:nvSpPr>
        <xdr:cNvPr id="423" name="テキスト ボックス 422"/>
        <xdr:cNvSpPr txBox="1"/>
      </xdr:nvSpPr>
      <xdr:spPr>
        <a:xfrm>
          <a:off x="9372111" y="1303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100702</xdr:rowOff>
    </xdr:from>
    <xdr:to>
      <xdr:col>46</xdr:col>
      <xdr:colOff>38100</xdr:colOff>
      <xdr:row>78</xdr:row>
      <xdr:rowOff>30852</xdr:rowOff>
    </xdr:to>
    <xdr:sp macro="" textlink="">
      <xdr:nvSpPr>
        <xdr:cNvPr id="424" name="楕円 423"/>
        <xdr:cNvSpPr/>
      </xdr:nvSpPr>
      <xdr:spPr>
        <a:xfrm>
          <a:off x="8699500" y="1330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47379</xdr:rowOff>
    </xdr:from>
    <xdr:ext cx="534377" cy="259045"/>
    <xdr:sp macro="" textlink="">
      <xdr:nvSpPr>
        <xdr:cNvPr id="425" name="テキスト ボックス 424"/>
        <xdr:cNvSpPr txBox="1"/>
      </xdr:nvSpPr>
      <xdr:spPr>
        <a:xfrm>
          <a:off x="8483111" y="1307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114595</xdr:rowOff>
    </xdr:from>
    <xdr:to>
      <xdr:col>41</xdr:col>
      <xdr:colOff>101600</xdr:colOff>
      <xdr:row>77</xdr:row>
      <xdr:rowOff>44745</xdr:rowOff>
    </xdr:to>
    <xdr:sp macro="" textlink="">
      <xdr:nvSpPr>
        <xdr:cNvPr id="426" name="楕円 425"/>
        <xdr:cNvSpPr/>
      </xdr:nvSpPr>
      <xdr:spPr>
        <a:xfrm>
          <a:off x="7810500" y="1314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61272</xdr:rowOff>
    </xdr:from>
    <xdr:ext cx="599010" cy="259045"/>
    <xdr:sp macro="" textlink="">
      <xdr:nvSpPr>
        <xdr:cNvPr id="427" name="テキスト ボックス 426"/>
        <xdr:cNvSpPr txBox="1"/>
      </xdr:nvSpPr>
      <xdr:spPr>
        <a:xfrm>
          <a:off x="7561795" y="12920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18937</xdr:rowOff>
    </xdr:from>
    <xdr:to>
      <xdr:col>36</xdr:col>
      <xdr:colOff>165100</xdr:colOff>
      <xdr:row>76</xdr:row>
      <xdr:rowOff>120537</xdr:rowOff>
    </xdr:to>
    <xdr:sp macro="" textlink="">
      <xdr:nvSpPr>
        <xdr:cNvPr id="428" name="楕円 427"/>
        <xdr:cNvSpPr/>
      </xdr:nvSpPr>
      <xdr:spPr>
        <a:xfrm>
          <a:off x="6921500" y="1304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137064</xdr:rowOff>
    </xdr:from>
    <xdr:ext cx="599010" cy="259045"/>
    <xdr:sp macro="" textlink="">
      <xdr:nvSpPr>
        <xdr:cNvPr id="429" name="テキスト ボックス 428"/>
        <xdr:cNvSpPr txBox="1"/>
      </xdr:nvSpPr>
      <xdr:spPr>
        <a:xfrm>
          <a:off x="6672795" y="1282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80707</xdr:rowOff>
    </xdr:from>
    <xdr:to>
      <xdr:col>54</xdr:col>
      <xdr:colOff>189865</xdr:colOff>
      <xdr:row>98</xdr:row>
      <xdr:rowOff>65199</xdr:rowOff>
    </xdr:to>
    <xdr:cxnSp macro="">
      <xdr:nvCxnSpPr>
        <xdr:cNvPr id="453" name="直線コネクタ 452"/>
        <xdr:cNvCxnSpPr/>
      </xdr:nvCxnSpPr>
      <xdr:spPr>
        <a:xfrm flipV="1">
          <a:off x="10475595" y="15682657"/>
          <a:ext cx="1270" cy="1184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69026</xdr:rowOff>
    </xdr:from>
    <xdr:ext cx="534377" cy="259045"/>
    <xdr:sp macro="" textlink="">
      <xdr:nvSpPr>
        <xdr:cNvPr id="454" name="土木費最小値テキスト"/>
        <xdr:cNvSpPr txBox="1"/>
      </xdr:nvSpPr>
      <xdr:spPr>
        <a:xfrm>
          <a:off x="10528300" y="1687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65199</xdr:rowOff>
    </xdr:from>
    <xdr:to>
      <xdr:col>55</xdr:col>
      <xdr:colOff>88900</xdr:colOff>
      <xdr:row>98</xdr:row>
      <xdr:rowOff>65199</xdr:rowOff>
    </xdr:to>
    <xdr:cxnSp macro="">
      <xdr:nvCxnSpPr>
        <xdr:cNvPr id="455" name="直線コネクタ 454"/>
        <xdr:cNvCxnSpPr/>
      </xdr:nvCxnSpPr>
      <xdr:spPr>
        <a:xfrm>
          <a:off x="10388600" y="1686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27384</xdr:rowOff>
    </xdr:from>
    <xdr:ext cx="599010" cy="259045"/>
    <xdr:sp macro="" textlink="">
      <xdr:nvSpPr>
        <xdr:cNvPr id="456" name="土木費最大値テキスト"/>
        <xdr:cNvSpPr txBox="1"/>
      </xdr:nvSpPr>
      <xdr:spPr>
        <a:xfrm>
          <a:off x="10528300" y="15457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80707</xdr:rowOff>
    </xdr:from>
    <xdr:to>
      <xdr:col>55</xdr:col>
      <xdr:colOff>88900</xdr:colOff>
      <xdr:row>91</xdr:row>
      <xdr:rowOff>80707</xdr:rowOff>
    </xdr:to>
    <xdr:cxnSp macro="">
      <xdr:nvCxnSpPr>
        <xdr:cNvPr id="457" name="直線コネクタ 456"/>
        <xdr:cNvCxnSpPr/>
      </xdr:nvCxnSpPr>
      <xdr:spPr>
        <a:xfrm>
          <a:off x="10388600" y="15682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88539</xdr:rowOff>
    </xdr:from>
    <xdr:to>
      <xdr:col>55</xdr:col>
      <xdr:colOff>0</xdr:colOff>
      <xdr:row>95</xdr:row>
      <xdr:rowOff>92132</xdr:rowOff>
    </xdr:to>
    <xdr:cxnSp macro="">
      <xdr:nvCxnSpPr>
        <xdr:cNvPr id="458" name="直線コネクタ 457"/>
        <xdr:cNvCxnSpPr/>
      </xdr:nvCxnSpPr>
      <xdr:spPr>
        <a:xfrm flipV="1">
          <a:off x="9639300" y="16376289"/>
          <a:ext cx="838200" cy="3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25988</xdr:rowOff>
    </xdr:from>
    <xdr:ext cx="599010" cy="259045"/>
    <xdr:sp macro="" textlink="">
      <xdr:nvSpPr>
        <xdr:cNvPr id="459" name="土木費平均値テキスト"/>
        <xdr:cNvSpPr txBox="1"/>
      </xdr:nvSpPr>
      <xdr:spPr>
        <a:xfrm>
          <a:off x="10528300" y="164851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47561</xdr:rowOff>
    </xdr:from>
    <xdr:to>
      <xdr:col>55</xdr:col>
      <xdr:colOff>50800</xdr:colOff>
      <xdr:row>96</xdr:row>
      <xdr:rowOff>149161</xdr:rowOff>
    </xdr:to>
    <xdr:sp macro="" textlink="">
      <xdr:nvSpPr>
        <xdr:cNvPr id="460" name="フローチャート: 判断 459"/>
        <xdr:cNvSpPr/>
      </xdr:nvSpPr>
      <xdr:spPr>
        <a:xfrm>
          <a:off x="10426700" y="1650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102823</xdr:rowOff>
    </xdr:from>
    <xdr:to>
      <xdr:col>50</xdr:col>
      <xdr:colOff>114300</xdr:colOff>
      <xdr:row>95</xdr:row>
      <xdr:rowOff>92132</xdr:rowOff>
    </xdr:to>
    <xdr:cxnSp macro="">
      <xdr:nvCxnSpPr>
        <xdr:cNvPr id="461" name="直線コネクタ 460"/>
        <xdr:cNvCxnSpPr/>
      </xdr:nvCxnSpPr>
      <xdr:spPr>
        <a:xfrm>
          <a:off x="8750300" y="16219123"/>
          <a:ext cx="889000" cy="16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24343</xdr:rowOff>
    </xdr:from>
    <xdr:to>
      <xdr:col>50</xdr:col>
      <xdr:colOff>165100</xdr:colOff>
      <xdr:row>96</xdr:row>
      <xdr:rowOff>125943</xdr:rowOff>
    </xdr:to>
    <xdr:sp macro="" textlink="">
      <xdr:nvSpPr>
        <xdr:cNvPr id="462" name="フローチャート: 判断 461"/>
        <xdr:cNvSpPr/>
      </xdr:nvSpPr>
      <xdr:spPr>
        <a:xfrm>
          <a:off x="9588500" y="1648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117070</xdr:rowOff>
    </xdr:from>
    <xdr:ext cx="599010" cy="259045"/>
    <xdr:sp macro="" textlink="">
      <xdr:nvSpPr>
        <xdr:cNvPr id="463" name="テキスト ボックス 462"/>
        <xdr:cNvSpPr txBox="1"/>
      </xdr:nvSpPr>
      <xdr:spPr>
        <a:xfrm>
          <a:off x="9339795" y="1657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102823</xdr:rowOff>
    </xdr:from>
    <xdr:to>
      <xdr:col>45</xdr:col>
      <xdr:colOff>177800</xdr:colOff>
      <xdr:row>95</xdr:row>
      <xdr:rowOff>46413</xdr:rowOff>
    </xdr:to>
    <xdr:cxnSp macro="">
      <xdr:nvCxnSpPr>
        <xdr:cNvPr id="464" name="直線コネクタ 463"/>
        <xdr:cNvCxnSpPr/>
      </xdr:nvCxnSpPr>
      <xdr:spPr>
        <a:xfrm flipV="1">
          <a:off x="7861300" y="16219123"/>
          <a:ext cx="889000" cy="115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106311</xdr:rowOff>
    </xdr:from>
    <xdr:to>
      <xdr:col>46</xdr:col>
      <xdr:colOff>38100</xdr:colOff>
      <xdr:row>96</xdr:row>
      <xdr:rowOff>36461</xdr:rowOff>
    </xdr:to>
    <xdr:sp macro="" textlink="">
      <xdr:nvSpPr>
        <xdr:cNvPr id="465" name="フローチャート: 判断 464"/>
        <xdr:cNvSpPr/>
      </xdr:nvSpPr>
      <xdr:spPr>
        <a:xfrm>
          <a:off x="8699500" y="1639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27588</xdr:rowOff>
    </xdr:from>
    <xdr:ext cx="599010" cy="259045"/>
    <xdr:sp macro="" textlink="">
      <xdr:nvSpPr>
        <xdr:cNvPr id="466" name="テキスト ボックス 465"/>
        <xdr:cNvSpPr txBox="1"/>
      </xdr:nvSpPr>
      <xdr:spPr>
        <a:xfrm>
          <a:off x="8450795" y="1648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46413</xdr:rowOff>
    </xdr:from>
    <xdr:to>
      <xdr:col>41</xdr:col>
      <xdr:colOff>50800</xdr:colOff>
      <xdr:row>96</xdr:row>
      <xdr:rowOff>22462</xdr:rowOff>
    </xdr:to>
    <xdr:cxnSp macro="">
      <xdr:nvCxnSpPr>
        <xdr:cNvPr id="467" name="直線コネクタ 466"/>
        <xdr:cNvCxnSpPr/>
      </xdr:nvCxnSpPr>
      <xdr:spPr>
        <a:xfrm flipV="1">
          <a:off x="6972300" y="16334163"/>
          <a:ext cx="889000" cy="147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9705</xdr:rowOff>
    </xdr:from>
    <xdr:to>
      <xdr:col>41</xdr:col>
      <xdr:colOff>101600</xdr:colOff>
      <xdr:row>96</xdr:row>
      <xdr:rowOff>111305</xdr:rowOff>
    </xdr:to>
    <xdr:sp macro="" textlink="">
      <xdr:nvSpPr>
        <xdr:cNvPr id="468" name="フローチャート: 判断 467"/>
        <xdr:cNvSpPr/>
      </xdr:nvSpPr>
      <xdr:spPr>
        <a:xfrm>
          <a:off x="7810500" y="1646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102432</xdr:rowOff>
    </xdr:from>
    <xdr:ext cx="599010" cy="259045"/>
    <xdr:sp macro="" textlink="">
      <xdr:nvSpPr>
        <xdr:cNvPr id="469" name="テキスト ボックス 468"/>
        <xdr:cNvSpPr txBox="1"/>
      </xdr:nvSpPr>
      <xdr:spPr>
        <a:xfrm>
          <a:off x="7561795" y="1656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166670</xdr:rowOff>
    </xdr:from>
    <xdr:to>
      <xdr:col>36</xdr:col>
      <xdr:colOff>165100</xdr:colOff>
      <xdr:row>96</xdr:row>
      <xdr:rowOff>96820</xdr:rowOff>
    </xdr:to>
    <xdr:sp macro="" textlink="">
      <xdr:nvSpPr>
        <xdr:cNvPr id="470" name="フローチャート: 判断 469"/>
        <xdr:cNvSpPr/>
      </xdr:nvSpPr>
      <xdr:spPr>
        <a:xfrm>
          <a:off x="6921500" y="164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87947</xdr:rowOff>
    </xdr:from>
    <xdr:ext cx="599010" cy="259045"/>
    <xdr:sp macro="" textlink="">
      <xdr:nvSpPr>
        <xdr:cNvPr id="471" name="テキスト ボックス 470"/>
        <xdr:cNvSpPr txBox="1"/>
      </xdr:nvSpPr>
      <xdr:spPr>
        <a:xfrm>
          <a:off x="6672795" y="16547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37739</xdr:rowOff>
    </xdr:from>
    <xdr:to>
      <xdr:col>55</xdr:col>
      <xdr:colOff>50800</xdr:colOff>
      <xdr:row>95</xdr:row>
      <xdr:rowOff>139339</xdr:rowOff>
    </xdr:to>
    <xdr:sp macro="" textlink="">
      <xdr:nvSpPr>
        <xdr:cNvPr id="477" name="楕円 476"/>
        <xdr:cNvSpPr/>
      </xdr:nvSpPr>
      <xdr:spPr>
        <a:xfrm>
          <a:off x="10426700" y="1632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60616</xdr:rowOff>
    </xdr:from>
    <xdr:ext cx="599010" cy="259045"/>
    <xdr:sp macro="" textlink="">
      <xdr:nvSpPr>
        <xdr:cNvPr id="478" name="土木費該当値テキスト"/>
        <xdr:cNvSpPr txBox="1"/>
      </xdr:nvSpPr>
      <xdr:spPr>
        <a:xfrm>
          <a:off x="10528300" y="16176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41332</xdr:rowOff>
    </xdr:from>
    <xdr:to>
      <xdr:col>50</xdr:col>
      <xdr:colOff>165100</xdr:colOff>
      <xdr:row>95</xdr:row>
      <xdr:rowOff>142932</xdr:rowOff>
    </xdr:to>
    <xdr:sp macro="" textlink="">
      <xdr:nvSpPr>
        <xdr:cNvPr id="479" name="楕円 478"/>
        <xdr:cNvSpPr/>
      </xdr:nvSpPr>
      <xdr:spPr>
        <a:xfrm>
          <a:off x="9588500" y="16329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159459</xdr:rowOff>
    </xdr:from>
    <xdr:ext cx="599010" cy="259045"/>
    <xdr:sp macro="" textlink="">
      <xdr:nvSpPr>
        <xdr:cNvPr id="480" name="テキスト ボックス 479"/>
        <xdr:cNvSpPr txBox="1"/>
      </xdr:nvSpPr>
      <xdr:spPr>
        <a:xfrm>
          <a:off x="9339795" y="16104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52023</xdr:rowOff>
    </xdr:from>
    <xdr:to>
      <xdr:col>46</xdr:col>
      <xdr:colOff>38100</xdr:colOff>
      <xdr:row>94</xdr:row>
      <xdr:rowOff>153623</xdr:rowOff>
    </xdr:to>
    <xdr:sp macro="" textlink="">
      <xdr:nvSpPr>
        <xdr:cNvPr id="481" name="楕円 480"/>
        <xdr:cNvSpPr/>
      </xdr:nvSpPr>
      <xdr:spPr>
        <a:xfrm>
          <a:off x="8699500" y="1616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170150</xdr:rowOff>
    </xdr:from>
    <xdr:ext cx="599010" cy="259045"/>
    <xdr:sp macro="" textlink="">
      <xdr:nvSpPr>
        <xdr:cNvPr id="482" name="テキスト ボックス 481"/>
        <xdr:cNvSpPr txBox="1"/>
      </xdr:nvSpPr>
      <xdr:spPr>
        <a:xfrm>
          <a:off x="8450795" y="15943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167063</xdr:rowOff>
    </xdr:from>
    <xdr:to>
      <xdr:col>41</xdr:col>
      <xdr:colOff>101600</xdr:colOff>
      <xdr:row>95</xdr:row>
      <xdr:rowOff>97213</xdr:rowOff>
    </xdr:to>
    <xdr:sp macro="" textlink="">
      <xdr:nvSpPr>
        <xdr:cNvPr id="483" name="楕円 482"/>
        <xdr:cNvSpPr/>
      </xdr:nvSpPr>
      <xdr:spPr>
        <a:xfrm>
          <a:off x="7810500" y="1628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113740</xdr:rowOff>
    </xdr:from>
    <xdr:ext cx="599010" cy="259045"/>
    <xdr:sp macro="" textlink="">
      <xdr:nvSpPr>
        <xdr:cNvPr id="484" name="テキスト ボックス 483"/>
        <xdr:cNvSpPr txBox="1"/>
      </xdr:nvSpPr>
      <xdr:spPr>
        <a:xfrm>
          <a:off x="7561795" y="16058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143112</xdr:rowOff>
    </xdr:from>
    <xdr:to>
      <xdr:col>36</xdr:col>
      <xdr:colOff>165100</xdr:colOff>
      <xdr:row>96</xdr:row>
      <xdr:rowOff>73262</xdr:rowOff>
    </xdr:to>
    <xdr:sp macro="" textlink="">
      <xdr:nvSpPr>
        <xdr:cNvPr id="485" name="楕円 484"/>
        <xdr:cNvSpPr/>
      </xdr:nvSpPr>
      <xdr:spPr>
        <a:xfrm>
          <a:off x="6921500" y="1643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89789</xdr:rowOff>
    </xdr:from>
    <xdr:ext cx="599010" cy="259045"/>
    <xdr:sp macro="" textlink="">
      <xdr:nvSpPr>
        <xdr:cNvPr id="486" name="テキスト ボックス 485"/>
        <xdr:cNvSpPr txBox="1"/>
      </xdr:nvSpPr>
      <xdr:spPr>
        <a:xfrm>
          <a:off x="6672795" y="16206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68445</xdr:rowOff>
    </xdr:from>
    <xdr:to>
      <xdr:col>85</xdr:col>
      <xdr:colOff>126364</xdr:colOff>
      <xdr:row>38</xdr:row>
      <xdr:rowOff>102955</xdr:rowOff>
    </xdr:to>
    <xdr:cxnSp macro="">
      <xdr:nvCxnSpPr>
        <xdr:cNvPr id="508" name="直線コネクタ 507"/>
        <xdr:cNvCxnSpPr/>
      </xdr:nvCxnSpPr>
      <xdr:spPr>
        <a:xfrm flipV="1">
          <a:off x="16317595" y="5211945"/>
          <a:ext cx="1269" cy="1406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106782</xdr:rowOff>
    </xdr:from>
    <xdr:ext cx="469744" cy="259045"/>
    <xdr:sp macro="" textlink="">
      <xdr:nvSpPr>
        <xdr:cNvPr id="509" name="消防費最小値テキスト"/>
        <xdr:cNvSpPr txBox="1"/>
      </xdr:nvSpPr>
      <xdr:spPr>
        <a:xfrm>
          <a:off x="16370300" y="6621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102955</xdr:rowOff>
    </xdr:from>
    <xdr:to>
      <xdr:col>86</xdr:col>
      <xdr:colOff>25400</xdr:colOff>
      <xdr:row>38</xdr:row>
      <xdr:rowOff>102955</xdr:rowOff>
    </xdr:to>
    <xdr:cxnSp macro="">
      <xdr:nvCxnSpPr>
        <xdr:cNvPr id="510" name="直線コネクタ 509"/>
        <xdr:cNvCxnSpPr/>
      </xdr:nvCxnSpPr>
      <xdr:spPr>
        <a:xfrm>
          <a:off x="16230600" y="6618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15122</xdr:rowOff>
    </xdr:from>
    <xdr:ext cx="599010" cy="259045"/>
    <xdr:sp macro="" textlink="">
      <xdr:nvSpPr>
        <xdr:cNvPr id="511" name="消防費最大値テキスト"/>
        <xdr:cNvSpPr txBox="1"/>
      </xdr:nvSpPr>
      <xdr:spPr>
        <a:xfrm>
          <a:off x="16370300" y="4987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315,585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68445</xdr:rowOff>
    </xdr:from>
    <xdr:to>
      <xdr:col>86</xdr:col>
      <xdr:colOff>25400</xdr:colOff>
      <xdr:row>30</xdr:row>
      <xdr:rowOff>68445</xdr:rowOff>
    </xdr:to>
    <xdr:cxnSp macro="">
      <xdr:nvCxnSpPr>
        <xdr:cNvPr id="512" name="直線コネクタ 511"/>
        <xdr:cNvCxnSpPr/>
      </xdr:nvCxnSpPr>
      <xdr:spPr>
        <a:xfrm>
          <a:off x="16230600" y="5211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83570</xdr:rowOff>
    </xdr:from>
    <xdr:to>
      <xdr:col>85</xdr:col>
      <xdr:colOff>127000</xdr:colOff>
      <xdr:row>36</xdr:row>
      <xdr:rowOff>152684</xdr:rowOff>
    </xdr:to>
    <xdr:cxnSp macro="">
      <xdr:nvCxnSpPr>
        <xdr:cNvPr id="513" name="直線コネクタ 512"/>
        <xdr:cNvCxnSpPr/>
      </xdr:nvCxnSpPr>
      <xdr:spPr>
        <a:xfrm flipV="1">
          <a:off x="15481300" y="6255770"/>
          <a:ext cx="838200" cy="69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92647</xdr:rowOff>
    </xdr:from>
    <xdr:ext cx="534377" cy="259045"/>
    <xdr:sp macro="" textlink="">
      <xdr:nvSpPr>
        <xdr:cNvPr id="514" name="消防費平均値テキスト"/>
        <xdr:cNvSpPr txBox="1"/>
      </xdr:nvSpPr>
      <xdr:spPr>
        <a:xfrm>
          <a:off x="16370300" y="62648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114220</xdr:rowOff>
    </xdr:from>
    <xdr:to>
      <xdr:col>85</xdr:col>
      <xdr:colOff>177800</xdr:colOff>
      <xdr:row>37</xdr:row>
      <xdr:rowOff>44370</xdr:rowOff>
    </xdr:to>
    <xdr:sp macro="" textlink="">
      <xdr:nvSpPr>
        <xdr:cNvPr id="515" name="フローチャート: 判断 514"/>
        <xdr:cNvSpPr/>
      </xdr:nvSpPr>
      <xdr:spPr>
        <a:xfrm>
          <a:off x="16268700" y="628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152684</xdr:rowOff>
    </xdr:from>
    <xdr:to>
      <xdr:col>81</xdr:col>
      <xdr:colOff>50800</xdr:colOff>
      <xdr:row>37</xdr:row>
      <xdr:rowOff>22259</xdr:rowOff>
    </xdr:to>
    <xdr:cxnSp macro="">
      <xdr:nvCxnSpPr>
        <xdr:cNvPr id="516" name="直線コネクタ 515"/>
        <xdr:cNvCxnSpPr/>
      </xdr:nvCxnSpPr>
      <xdr:spPr>
        <a:xfrm flipV="1">
          <a:off x="14592300" y="6324884"/>
          <a:ext cx="889000" cy="4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10056</xdr:rowOff>
    </xdr:from>
    <xdr:to>
      <xdr:col>81</xdr:col>
      <xdr:colOff>101600</xdr:colOff>
      <xdr:row>37</xdr:row>
      <xdr:rowOff>111656</xdr:rowOff>
    </xdr:to>
    <xdr:sp macro="" textlink="">
      <xdr:nvSpPr>
        <xdr:cNvPr id="517" name="フローチャート: 判断 516"/>
        <xdr:cNvSpPr/>
      </xdr:nvSpPr>
      <xdr:spPr>
        <a:xfrm>
          <a:off x="15430500" y="6353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102783</xdr:rowOff>
    </xdr:from>
    <xdr:ext cx="534377" cy="259045"/>
    <xdr:sp macro="" textlink="">
      <xdr:nvSpPr>
        <xdr:cNvPr id="518" name="テキスト ボックス 517"/>
        <xdr:cNvSpPr txBox="1"/>
      </xdr:nvSpPr>
      <xdr:spPr>
        <a:xfrm>
          <a:off x="15214111" y="644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22259</xdr:rowOff>
    </xdr:from>
    <xdr:to>
      <xdr:col>76</xdr:col>
      <xdr:colOff>114300</xdr:colOff>
      <xdr:row>37</xdr:row>
      <xdr:rowOff>38695</xdr:rowOff>
    </xdr:to>
    <xdr:cxnSp macro="">
      <xdr:nvCxnSpPr>
        <xdr:cNvPr id="519" name="直線コネクタ 518"/>
        <xdr:cNvCxnSpPr/>
      </xdr:nvCxnSpPr>
      <xdr:spPr>
        <a:xfrm flipV="1">
          <a:off x="13703300" y="6365909"/>
          <a:ext cx="889000" cy="1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61025</xdr:rowOff>
    </xdr:from>
    <xdr:to>
      <xdr:col>76</xdr:col>
      <xdr:colOff>165100</xdr:colOff>
      <xdr:row>37</xdr:row>
      <xdr:rowOff>162624</xdr:rowOff>
    </xdr:to>
    <xdr:sp macro="" textlink="">
      <xdr:nvSpPr>
        <xdr:cNvPr id="520" name="フローチャート: 判断 519"/>
        <xdr:cNvSpPr/>
      </xdr:nvSpPr>
      <xdr:spPr>
        <a:xfrm>
          <a:off x="14541500" y="640467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153751</xdr:rowOff>
    </xdr:from>
    <xdr:ext cx="534377" cy="259045"/>
    <xdr:sp macro="" textlink="">
      <xdr:nvSpPr>
        <xdr:cNvPr id="521" name="テキスト ボックス 520"/>
        <xdr:cNvSpPr txBox="1"/>
      </xdr:nvSpPr>
      <xdr:spPr>
        <a:xfrm>
          <a:off x="14325111" y="649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23548</xdr:rowOff>
    </xdr:from>
    <xdr:to>
      <xdr:col>71</xdr:col>
      <xdr:colOff>177800</xdr:colOff>
      <xdr:row>37</xdr:row>
      <xdr:rowOff>38695</xdr:rowOff>
    </xdr:to>
    <xdr:cxnSp macro="">
      <xdr:nvCxnSpPr>
        <xdr:cNvPr id="522" name="直線コネクタ 521"/>
        <xdr:cNvCxnSpPr/>
      </xdr:nvCxnSpPr>
      <xdr:spPr>
        <a:xfrm>
          <a:off x="12814300" y="6367198"/>
          <a:ext cx="889000" cy="1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37397</xdr:rowOff>
    </xdr:from>
    <xdr:to>
      <xdr:col>72</xdr:col>
      <xdr:colOff>38100</xdr:colOff>
      <xdr:row>37</xdr:row>
      <xdr:rowOff>138997</xdr:rowOff>
    </xdr:to>
    <xdr:sp macro="" textlink="">
      <xdr:nvSpPr>
        <xdr:cNvPr id="523" name="フローチャート: 判断 522"/>
        <xdr:cNvSpPr/>
      </xdr:nvSpPr>
      <xdr:spPr>
        <a:xfrm>
          <a:off x="13652500" y="638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130123</xdr:rowOff>
    </xdr:from>
    <xdr:ext cx="534377" cy="259045"/>
    <xdr:sp macro="" textlink="">
      <xdr:nvSpPr>
        <xdr:cNvPr id="524" name="テキスト ボックス 523"/>
        <xdr:cNvSpPr txBox="1"/>
      </xdr:nvSpPr>
      <xdr:spPr>
        <a:xfrm>
          <a:off x="13436111" y="64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25884</xdr:rowOff>
    </xdr:from>
    <xdr:to>
      <xdr:col>67</xdr:col>
      <xdr:colOff>101600</xdr:colOff>
      <xdr:row>37</xdr:row>
      <xdr:rowOff>127484</xdr:rowOff>
    </xdr:to>
    <xdr:sp macro="" textlink="">
      <xdr:nvSpPr>
        <xdr:cNvPr id="525" name="フローチャート: 判断 524"/>
        <xdr:cNvSpPr/>
      </xdr:nvSpPr>
      <xdr:spPr>
        <a:xfrm>
          <a:off x="12763500" y="6369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118611</xdr:rowOff>
    </xdr:from>
    <xdr:ext cx="534377" cy="259045"/>
    <xdr:sp macro="" textlink="">
      <xdr:nvSpPr>
        <xdr:cNvPr id="526" name="テキスト ボックス 525"/>
        <xdr:cNvSpPr txBox="1"/>
      </xdr:nvSpPr>
      <xdr:spPr>
        <a:xfrm>
          <a:off x="12547111" y="6462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32770</xdr:rowOff>
    </xdr:from>
    <xdr:to>
      <xdr:col>85</xdr:col>
      <xdr:colOff>177800</xdr:colOff>
      <xdr:row>36</xdr:row>
      <xdr:rowOff>134370</xdr:rowOff>
    </xdr:to>
    <xdr:sp macro="" textlink="">
      <xdr:nvSpPr>
        <xdr:cNvPr id="532" name="楕円 531"/>
        <xdr:cNvSpPr/>
      </xdr:nvSpPr>
      <xdr:spPr>
        <a:xfrm>
          <a:off x="16268700" y="620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55647</xdr:rowOff>
    </xdr:from>
    <xdr:ext cx="534377" cy="259045"/>
    <xdr:sp macro="" textlink="">
      <xdr:nvSpPr>
        <xdr:cNvPr id="533" name="消防費該当値テキスト"/>
        <xdr:cNvSpPr txBox="1"/>
      </xdr:nvSpPr>
      <xdr:spPr>
        <a:xfrm>
          <a:off x="16370300" y="6056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101884</xdr:rowOff>
    </xdr:from>
    <xdr:to>
      <xdr:col>81</xdr:col>
      <xdr:colOff>101600</xdr:colOff>
      <xdr:row>37</xdr:row>
      <xdr:rowOff>32034</xdr:rowOff>
    </xdr:to>
    <xdr:sp macro="" textlink="">
      <xdr:nvSpPr>
        <xdr:cNvPr id="534" name="楕円 533"/>
        <xdr:cNvSpPr/>
      </xdr:nvSpPr>
      <xdr:spPr>
        <a:xfrm>
          <a:off x="15430500" y="627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48561</xdr:rowOff>
    </xdr:from>
    <xdr:ext cx="534377" cy="259045"/>
    <xdr:sp macro="" textlink="">
      <xdr:nvSpPr>
        <xdr:cNvPr id="535" name="テキスト ボックス 534"/>
        <xdr:cNvSpPr txBox="1"/>
      </xdr:nvSpPr>
      <xdr:spPr>
        <a:xfrm>
          <a:off x="15214111" y="60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142909</xdr:rowOff>
    </xdr:from>
    <xdr:to>
      <xdr:col>76</xdr:col>
      <xdr:colOff>165100</xdr:colOff>
      <xdr:row>37</xdr:row>
      <xdr:rowOff>73059</xdr:rowOff>
    </xdr:to>
    <xdr:sp macro="" textlink="">
      <xdr:nvSpPr>
        <xdr:cNvPr id="536" name="楕円 535"/>
        <xdr:cNvSpPr/>
      </xdr:nvSpPr>
      <xdr:spPr>
        <a:xfrm>
          <a:off x="14541500" y="6315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89586</xdr:rowOff>
    </xdr:from>
    <xdr:ext cx="534377" cy="259045"/>
    <xdr:sp macro="" textlink="">
      <xdr:nvSpPr>
        <xdr:cNvPr id="537" name="テキスト ボックス 536"/>
        <xdr:cNvSpPr txBox="1"/>
      </xdr:nvSpPr>
      <xdr:spPr>
        <a:xfrm>
          <a:off x="14325111" y="609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159345</xdr:rowOff>
    </xdr:from>
    <xdr:to>
      <xdr:col>72</xdr:col>
      <xdr:colOff>38100</xdr:colOff>
      <xdr:row>37</xdr:row>
      <xdr:rowOff>89495</xdr:rowOff>
    </xdr:to>
    <xdr:sp macro="" textlink="">
      <xdr:nvSpPr>
        <xdr:cNvPr id="538" name="楕円 537"/>
        <xdr:cNvSpPr/>
      </xdr:nvSpPr>
      <xdr:spPr>
        <a:xfrm>
          <a:off x="13652500" y="633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106022</xdr:rowOff>
    </xdr:from>
    <xdr:ext cx="534377" cy="259045"/>
    <xdr:sp macro="" textlink="">
      <xdr:nvSpPr>
        <xdr:cNvPr id="539" name="テキスト ボックス 538"/>
        <xdr:cNvSpPr txBox="1"/>
      </xdr:nvSpPr>
      <xdr:spPr>
        <a:xfrm>
          <a:off x="13436111" y="61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144198</xdr:rowOff>
    </xdr:from>
    <xdr:to>
      <xdr:col>67</xdr:col>
      <xdr:colOff>101600</xdr:colOff>
      <xdr:row>37</xdr:row>
      <xdr:rowOff>74348</xdr:rowOff>
    </xdr:to>
    <xdr:sp macro="" textlink="">
      <xdr:nvSpPr>
        <xdr:cNvPr id="540" name="楕円 539"/>
        <xdr:cNvSpPr/>
      </xdr:nvSpPr>
      <xdr:spPr>
        <a:xfrm>
          <a:off x="12763500" y="631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90875</xdr:rowOff>
    </xdr:from>
    <xdr:ext cx="534377" cy="259045"/>
    <xdr:sp macro="" textlink="">
      <xdr:nvSpPr>
        <xdr:cNvPr id="541" name="テキスト ボックス 540"/>
        <xdr:cNvSpPr txBox="1"/>
      </xdr:nvSpPr>
      <xdr:spPr>
        <a:xfrm>
          <a:off x="12547111" y="609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122753</xdr:rowOff>
    </xdr:from>
    <xdr:to>
      <xdr:col>85</xdr:col>
      <xdr:colOff>126364</xdr:colOff>
      <xdr:row>58</xdr:row>
      <xdr:rowOff>12815</xdr:rowOff>
    </xdr:to>
    <xdr:cxnSp macro="">
      <xdr:nvCxnSpPr>
        <xdr:cNvPr id="565" name="直線コネクタ 564"/>
        <xdr:cNvCxnSpPr/>
      </xdr:nvCxnSpPr>
      <xdr:spPr>
        <a:xfrm flipV="1">
          <a:off x="16317595" y="8523803"/>
          <a:ext cx="1269" cy="1433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16642</xdr:rowOff>
    </xdr:from>
    <xdr:ext cx="534377" cy="259045"/>
    <xdr:sp macro="" textlink="">
      <xdr:nvSpPr>
        <xdr:cNvPr id="566" name="教育費最小値テキスト"/>
        <xdr:cNvSpPr txBox="1"/>
      </xdr:nvSpPr>
      <xdr:spPr>
        <a:xfrm>
          <a:off x="16370300" y="996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12815</xdr:rowOff>
    </xdr:from>
    <xdr:to>
      <xdr:col>86</xdr:col>
      <xdr:colOff>25400</xdr:colOff>
      <xdr:row>58</xdr:row>
      <xdr:rowOff>12815</xdr:rowOff>
    </xdr:to>
    <xdr:cxnSp macro="">
      <xdr:nvCxnSpPr>
        <xdr:cNvPr id="567" name="直線コネクタ 566"/>
        <xdr:cNvCxnSpPr/>
      </xdr:nvCxnSpPr>
      <xdr:spPr>
        <a:xfrm>
          <a:off x="16230600" y="995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69430</xdr:rowOff>
    </xdr:from>
    <xdr:ext cx="599010" cy="259045"/>
    <xdr:sp macro="" textlink="">
      <xdr:nvSpPr>
        <xdr:cNvPr id="568" name="教育費最大値テキスト"/>
        <xdr:cNvSpPr txBox="1"/>
      </xdr:nvSpPr>
      <xdr:spPr>
        <a:xfrm>
          <a:off x="16370300" y="829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429,448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122753</xdr:rowOff>
    </xdr:from>
    <xdr:to>
      <xdr:col>86</xdr:col>
      <xdr:colOff>25400</xdr:colOff>
      <xdr:row>49</xdr:row>
      <xdr:rowOff>122753</xdr:rowOff>
    </xdr:to>
    <xdr:cxnSp macro="">
      <xdr:nvCxnSpPr>
        <xdr:cNvPr id="569" name="直線コネクタ 568"/>
        <xdr:cNvCxnSpPr/>
      </xdr:nvCxnSpPr>
      <xdr:spPr>
        <a:xfrm>
          <a:off x="16230600" y="8523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124144</xdr:rowOff>
    </xdr:from>
    <xdr:to>
      <xdr:col>85</xdr:col>
      <xdr:colOff>127000</xdr:colOff>
      <xdr:row>54</xdr:row>
      <xdr:rowOff>147316</xdr:rowOff>
    </xdr:to>
    <xdr:cxnSp macro="">
      <xdr:nvCxnSpPr>
        <xdr:cNvPr id="570" name="直線コネクタ 569"/>
        <xdr:cNvCxnSpPr/>
      </xdr:nvCxnSpPr>
      <xdr:spPr>
        <a:xfrm flipV="1">
          <a:off x="15481300" y="9382444"/>
          <a:ext cx="838200" cy="2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65117</xdr:rowOff>
    </xdr:from>
    <xdr:ext cx="599010" cy="259045"/>
    <xdr:sp macro="" textlink="">
      <xdr:nvSpPr>
        <xdr:cNvPr id="571" name="教育費平均値テキスト"/>
        <xdr:cNvSpPr txBox="1"/>
      </xdr:nvSpPr>
      <xdr:spPr>
        <a:xfrm>
          <a:off x="16370300" y="9666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86690</xdr:rowOff>
    </xdr:from>
    <xdr:to>
      <xdr:col>85</xdr:col>
      <xdr:colOff>177800</xdr:colOff>
      <xdr:row>57</xdr:row>
      <xdr:rowOff>16840</xdr:rowOff>
    </xdr:to>
    <xdr:sp macro="" textlink="">
      <xdr:nvSpPr>
        <xdr:cNvPr id="572" name="フローチャート: 判断 571"/>
        <xdr:cNvSpPr/>
      </xdr:nvSpPr>
      <xdr:spPr>
        <a:xfrm>
          <a:off x="16268700" y="968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147316</xdr:rowOff>
    </xdr:from>
    <xdr:to>
      <xdr:col>81</xdr:col>
      <xdr:colOff>50800</xdr:colOff>
      <xdr:row>54</xdr:row>
      <xdr:rowOff>165798</xdr:rowOff>
    </xdr:to>
    <xdr:cxnSp macro="">
      <xdr:nvCxnSpPr>
        <xdr:cNvPr id="573" name="直線コネクタ 572"/>
        <xdr:cNvCxnSpPr/>
      </xdr:nvCxnSpPr>
      <xdr:spPr>
        <a:xfrm flipV="1">
          <a:off x="14592300" y="9405616"/>
          <a:ext cx="889000" cy="1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89083</xdr:rowOff>
    </xdr:from>
    <xdr:to>
      <xdr:col>81</xdr:col>
      <xdr:colOff>101600</xdr:colOff>
      <xdr:row>57</xdr:row>
      <xdr:rowOff>19233</xdr:rowOff>
    </xdr:to>
    <xdr:sp macro="" textlink="">
      <xdr:nvSpPr>
        <xdr:cNvPr id="574" name="フローチャート: 判断 573"/>
        <xdr:cNvSpPr/>
      </xdr:nvSpPr>
      <xdr:spPr>
        <a:xfrm>
          <a:off x="15430500" y="969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10360</xdr:rowOff>
    </xdr:from>
    <xdr:ext cx="599010" cy="259045"/>
    <xdr:sp macro="" textlink="">
      <xdr:nvSpPr>
        <xdr:cNvPr id="575" name="テキスト ボックス 574"/>
        <xdr:cNvSpPr txBox="1"/>
      </xdr:nvSpPr>
      <xdr:spPr>
        <a:xfrm>
          <a:off x="15181795" y="9783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165798</xdr:rowOff>
    </xdr:from>
    <xdr:to>
      <xdr:col>76</xdr:col>
      <xdr:colOff>114300</xdr:colOff>
      <xdr:row>55</xdr:row>
      <xdr:rowOff>57556</xdr:rowOff>
    </xdr:to>
    <xdr:cxnSp macro="">
      <xdr:nvCxnSpPr>
        <xdr:cNvPr id="576" name="直線コネクタ 575"/>
        <xdr:cNvCxnSpPr/>
      </xdr:nvCxnSpPr>
      <xdr:spPr>
        <a:xfrm flipV="1">
          <a:off x="13703300" y="9424098"/>
          <a:ext cx="889000" cy="6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40833</xdr:rowOff>
    </xdr:from>
    <xdr:to>
      <xdr:col>76</xdr:col>
      <xdr:colOff>165100</xdr:colOff>
      <xdr:row>56</xdr:row>
      <xdr:rowOff>142433</xdr:rowOff>
    </xdr:to>
    <xdr:sp macro="" textlink="">
      <xdr:nvSpPr>
        <xdr:cNvPr id="577" name="フローチャート: 判断 576"/>
        <xdr:cNvSpPr/>
      </xdr:nvSpPr>
      <xdr:spPr>
        <a:xfrm>
          <a:off x="14541500" y="964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133560</xdr:rowOff>
    </xdr:from>
    <xdr:ext cx="599010" cy="259045"/>
    <xdr:sp macro="" textlink="">
      <xdr:nvSpPr>
        <xdr:cNvPr id="578" name="テキスト ボックス 577"/>
        <xdr:cNvSpPr txBox="1"/>
      </xdr:nvSpPr>
      <xdr:spPr>
        <a:xfrm>
          <a:off x="14292795" y="9734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21586</xdr:rowOff>
    </xdr:from>
    <xdr:to>
      <xdr:col>71</xdr:col>
      <xdr:colOff>177800</xdr:colOff>
      <xdr:row>55</xdr:row>
      <xdr:rowOff>57556</xdr:rowOff>
    </xdr:to>
    <xdr:cxnSp macro="">
      <xdr:nvCxnSpPr>
        <xdr:cNvPr id="579" name="直線コネクタ 578"/>
        <xdr:cNvCxnSpPr/>
      </xdr:nvCxnSpPr>
      <xdr:spPr>
        <a:xfrm>
          <a:off x="12814300" y="9279886"/>
          <a:ext cx="889000" cy="207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101043</xdr:rowOff>
    </xdr:from>
    <xdr:to>
      <xdr:col>72</xdr:col>
      <xdr:colOff>38100</xdr:colOff>
      <xdr:row>57</xdr:row>
      <xdr:rowOff>31193</xdr:rowOff>
    </xdr:to>
    <xdr:sp macro="" textlink="">
      <xdr:nvSpPr>
        <xdr:cNvPr id="580" name="フローチャート: 判断 579"/>
        <xdr:cNvSpPr/>
      </xdr:nvSpPr>
      <xdr:spPr>
        <a:xfrm>
          <a:off x="13652500" y="970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22320</xdr:rowOff>
    </xdr:from>
    <xdr:ext cx="599010" cy="259045"/>
    <xdr:sp macro="" textlink="">
      <xdr:nvSpPr>
        <xdr:cNvPr id="581" name="テキスト ボックス 580"/>
        <xdr:cNvSpPr txBox="1"/>
      </xdr:nvSpPr>
      <xdr:spPr>
        <a:xfrm>
          <a:off x="13403795" y="9794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4044</xdr:rowOff>
    </xdr:from>
    <xdr:to>
      <xdr:col>67</xdr:col>
      <xdr:colOff>101600</xdr:colOff>
      <xdr:row>56</xdr:row>
      <xdr:rowOff>105644</xdr:rowOff>
    </xdr:to>
    <xdr:sp macro="" textlink="">
      <xdr:nvSpPr>
        <xdr:cNvPr id="582" name="フローチャート: 判断 581"/>
        <xdr:cNvSpPr/>
      </xdr:nvSpPr>
      <xdr:spPr>
        <a:xfrm>
          <a:off x="12763500" y="96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96771</xdr:rowOff>
    </xdr:from>
    <xdr:ext cx="599010" cy="259045"/>
    <xdr:sp macro="" textlink="">
      <xdr:nvSpPr>
        <xdr:cNvPr id="583" name="テキスト ボックス 582"/>
        <xdr:cNvSpPr txBox="1"/>
      </xdr:nvSpPr>
      <xdr:spPr>
        <a:xfrm>
          <a:off x="12514795" y="969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73344</xdr:rowOff>
    </xdr:from>
    <xdr:to>
      <xdr:col>85</xdr:col>
      <xdr:colOff>177800</xdr:colOff>
      <xdr:row>55</xdr:row>
      <xdr:rowOff>3494</xdr:rowOff>
    </xdr:to>
    <xdr:sp macro="" textlink="">
      <xdr:nvSpPr>
        <xdr:cNvPr id="589" name="楕円 588"/>
        <xdr:cNvSpPr/>
      </xdr:nvSpPr>
      <xdr:spPr>
        <a:xfrm>
          <a:off x="16268700" y="933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96221</xdr:rowOff>
    </xdr:from>
    <xdr:ext cx="599010" cy="259045"/>
    <xdr:sp macro="" textlink="">
      <xdr:nvSpPr>
        <xdr:cNvPr id="590" name="教育費該当値テキスト"/>
        <xdr:cNvSpPr txBox="1"/>
      </xdr:nvSpPr>
      <xdr:spPr>
        <a:xfrm>
          <a:off x="16370300" y="9183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96516</xdr:rowOff>
    </xdr:from>
    <xdr:to>
      <xdr:col>81</xdr:col>
      <xdr:colOff>101600</xdr:colOff>
      <xdr:row>55</xdr:row>
      <xdr:rowOff>26666</xdr:rowOff>
    </xdr:to>
    <xdr:sp macro="" textlink="">
      <xdr:nvSpPr>
        <xdr:cNvPr id="591" name="楕円 590"/>
        <xdr:cNvSpPr/>
      </xdr:nvSpPr>
      <xdr:spPr>
        <a:xfrm>
          <a:off x="15430500" y="935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43193</xdr:rowOff>
    </xdr:from>
    <xdr:ext cx="599010" cy="259045"/>
    <xdr:sp macro="" textlink="">
      <xdr:nvSpPr>
        <xdr:cNvPr id="592" name="テキスト ボックス 591"/>
        <xdr:cNvSpPr txBox="1"/>
      </xdr:nvSpPr>
      <xdr:spPr>
        <a:xfrm>
          <a:off x="15181795" y="9130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114998</xdr:rowOff>
    </xdr:from>
    <xdr:to>
      <xdr:col>76</xdr:col>
      <xdr:colOff>165100</xdr:colOff>
      <xdr:row>55</xdr:row>
      <xdr:rowOff>45148</xdr:rowOff>
    </xdr:to>
    <xdr:sp macro="" textlink="">
      <xdr:nvSpPr>
        <xdr:cNvPr id="593" name="楕円 592"/>
        <xdr:cNvSpPr/>
      </xdr:nvSpPr>
      <xdr:spPr>
        <a:xfrm>
          <a:off x="14541500" y="937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61675</xdr:rowOff>
    </xdr:from>
    <xdr:ext cx="599010" cy="259045"/>
    <xdr:sp macro="" textlink="">
      <xdr:nvSpPr>
        <xdr:cNvPr id="594" name="テキスト ボックス 593"/>
        <xdr:cNvSpPr txBox="1"/>
      </xdr:nvSpPr>
      <xdr:spPr>
        <a:xfrm>
          <a:off x="14292795" y="9148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6756</xdr:rowOff>
    </xdr:from>
    <xdr:to>
      <xdr:col>72</xdr:col>
      <xdr:colOff>38100</xdr:colOff>
      <xdr:row>55</xdr:row>
      <xdr:rowOff>108356</xdr:rowOff>
    </xdr:to>
    <xdr:sp macro="" textlink="">
      <xdr:nvSpPr>
        <xdr:cNvPr id="595" name="楕円 594"/>
        <xdr:cNvSpPr/>
      </xdr:nvSpPr>
      <xdr:spPr>
        <a:xfrm>
          <a:off x="13652500" y="943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124883</xdr:rowOff>
    </xdr:from>
    <xdr:ext cx="599010" cy="259045"/>
    <xdr:sp macro="" textlink="">
      <xdr:nvSpPr>
        <xdr:cNvPr id="596" name="テキスト ボックス 595"/>
        <xdr:cNvSpPr txBox="1"/>
      </xdr:nvSpPr>
      <xdr:spPr>
        <a:xfrm>
          <a:off x="13403795" y="921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142236</xdr:rowOff>
    </xdr:from>
    <xdr:to>
      <xdr:col>67</xdr:col>
      <xdr:colOff>101600</xdr:colOff>
      <xdr:row>54</xdr:row>
      <xdr:rowOff>72386</xdr:rowOff>
    </xdr:to>
    <xdr:sp macro="" textlink="">
      <xdr:nvSpPr>
        <xdr:cNvPr id="597" name="楕円 596"/>
        <xdr:cNvSpPr/>
      </xdr:nvSpPr>
      <xdr:spPr>
        <a:xfrm>
          <a:off x="12763500" y="922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88913</xdr:rowOff>
    </xdr:from>
    <xdr:ext cx="599010" cy="259045"/>
    <xdr:sp macro="" textlink="">
      <xdr:nvSpPr>
        <xdr:cNvPr id="598" name="テキスト ボックス 597"/>
        <xdr:cNvSpPr txBox="1"/>
      </xdr:nvSpPr>
      <xdr:spPr>
        <a:xfrm>
          <a:off x="12514795" y="9004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0" name="テキスト ボックス 619"/>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158146</xdr:rowOff>
    </xdr:from>
    <xdr:to>
      <xdr:col>85</xdr:col>
      <xdr:colOff>126364</xdr:colOff>
      <xdr:row>79</xdr:row>
      <xdr:rowOff>44450</xdr:rowOff>
    </xdr:to>
    <xdr:cxnSp macro="">
      <xdr:nvCxnSpPr>
        <xdr:cNvPr id="622" name="直線コネクタ 621"/>
        <xdr:cNvCxnSpPr/>
      </xdr:nvCxnSpPr>
      <xdr:spPr>
        <a:xfrm flipV="1">
          <a:off x="16317595" y="11988196"/>
          <a:ext cx="1269" cy="1600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72308</xdr:rowOff>
    </xdr:from>
    <xdr:ext cx="249299" cy="259045"/>
    <xdr:sp macro="" textlink="">
      <xdr:nvSpPr>
        <xdr:cNvPr id="623" name="災害復旧費最小値テキスト"/>
        <xdr:cNvSpPr txBox="1"/>
      </xdr:nvSpPr>
      <xdr:spPr>
        <a:xfrm>
          <a:off x="16370300" y="136168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104823</xdr:rowOff>
    </xdr:from>
    <xdr:ext cx="599010" cy="259045"/>
    <xdr:sp macro="" textlink="">
      <xdr:nvSpPr>
        <xdr:cNvPr id="625" name="災害復旧費最大値テキスト"/>
        <xdr:cNvSpPr txBox="1"/>
      </xdr:nvSpPr>
      <xdr:spPr>
        <a:xfrm>
          <a:off x="16370300" y="11763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840,317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158146</xdr:rowOff>
    </xdr:from>
    <xdr:to>
      <xdr:col>86</xdr:col>
      <xdr:colOff>25400</xdr:colOff>
      <xdr:row>69</xdr:row>
      <xdr:rowOff>158146</xdr:rowOff>
    </xdr:to>
    <xdr:cxnSp macro="">
      <xdr:nvCxnSpPr>
        <xdr:cNvPr id="626" name="直線コネクタ 625"/>
        <xdr:cNvCxnSpPr/>
      </xdr:nvCxnSpPr>
      <xdr:spPr>
        <a:xfrm>
          <a:off x="16230600" y="1198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149535</xdr:rowOff>
    </xdr:from>
    <xdr:to>
      <xdr:col>85</xdr:col>
      <xdr:colOff>127000</xdr:colOff>
      <xdr:row>79</xdr:row>
      <xdr:rowOff>18804</xdr:rowOff>
    </xdr:to>
    <xdr:cxnSp macro="">
      <xdr:nvCxnSpPr>
        <xdr:cNvPr id="627" name="直線コネクタ 626"/>
        <xdr:cNvCxnSpPr/>
      </xdr:nvCxnSpPr>
      <xdr:spPr>
        <a:xfrm>
          <a:off x="15481300" y="13522635"/>
          <a:ext cx="838200" cy="4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161208</xdr:rowOff>
    </xdr:from>
    <xdr:ext cx="534377" cy="259045"/>
    <xdr:sp macro="" textlink="">
      <xdr:nvSpPr>
        <xdr:cNvPr id="628" name="災害復旧費平均値テキスト"/>
        <xdr:cNvSpPr txBox="1"/>
      </xdr:nvSpPr>
      <xdr:spPr>
        <a:xfrm>
          <a:off x="16370300" y="13362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138331</xdr:rowOff>
    </xdr:from>
    <xdr:to>
      <xdr:col>85</xdr:col>
      <xdr:colOff>177800</xdr:colOff>
      <xdr:row>79</xdr:row>
      <xdr:rowOff>68481</xdr:rowOff>
    </xdr:to>
    <xdr:sp macro="" textlink="">
      <xdr:nvSpPr>
        <xdr:cNvPr id="629" name="フローチャート: 判断 628"/>
        <xdr:cNvSpPr/>
      </xdr:nvSpPr>
      <xdr:spPr>
        <a:xfrm>
          <a:off x="16268700" y="1351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149535</xdr:rowOff>
    </xdr:from>
    <xdr:to>
      <xdr:col>81</xdr:col>
      <xdr:colOff>50800</xdr:colOff>
      <xdr:row>79</xdr:row>
      <xdr:rowOff>10948</xdr:rowOff>
    </xdr:to>
    <xdr:cxnSp macro="">
      <xdr:nvCxnSpPr>
        <xdr:cNvPr id="630" name="直線コネクタ 629"/>
        <xdr:cNvCxnSpPr/>
      </xdr:nvCxnSpPr>
      <xdr:spPr>
        <a:xfrm flipV="1">
          <a:off x="14592300" y="13522635"/>
          <a:ext cx="889000" cy="3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141585</xdr:rowOff>
    </xdr:from>
    <xdr:to>
      <xdr:col>81</xdr:col>
      <xdr:colOff>101600</xdr:colOff>
      <xdr:row>79</xdr:row>
      <xdr:rowOff>71735</xdr:rowOff>
    </xdr:to>
    <xdr:sp macro="" textlink="">
      <xdr:nvSpPr>
        <xdr:cNvPr id="631" name="フローチャート: 判断 630"/>
        <xdr:cNvSpPr/>
      </xdr:nvSpPr>
      <xdr:spPr>
        <a:xfrm>
          <a:off x="15430500" y="1351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62862</xdr:rowOff>
    </xdr:from>
    <xdr:ext cx="534377" cy="259045"/>
    <xdr:sp macro="" textlink="">
      <xdr:nvSpPr>
        <xdr:cNvPr id="632" name="テキスト ボックス 631"/>
        <xdr:cNvSpPr txBox="1"/>
      </xdr:nvSpPr>
      <xdr:spPr>
        <a:xfrm>
          <a:off x="15214111" y="1360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138773</xdr:rowOff>
    </xdr:from>
    <xdr:to>
      <xdr:col>76</xdr:col>
      <xdr:colOff>114300</xdr:colOff>
      <xdr:row>79</xdr:row>
      <xdr:rowOff>10948</xdr:rowOff>
    </xdr:to>
    <xdr:cxnSp macro="">
      <xdr:nvCxnSpPr>
        <xdr:cNvPr id="633" name="直線コネクタ 632"/>
        <xdr:cNvCxnSpPr/>
      </xdr:nvCxnSpPr>
      <xdr:spPr>
        <a:xfrm>
          <a:off x="13703300" y="13511873"/>
          <a:ext cx="889000" cy="4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144042</xdr:rowOff>
    </xdr:from>
    <xdr:to>
      <xdr:col>76</xdr:col>
      <xdr:colOff>165100</xdr:colOff>
      <xdr:row>79</xdr:row>
      <xdr:rowOff>74192</xdr:rowOff>
    </xdr:to>
    <xdr:sp macro="" textlink="">
      <xdr:nvSpPr>
        <xdr:cNvPr id="634" name="フローチャート: 判断 633"/>
        <xdr:cNvSpPr/>
      </xdr:nvSpPr>
      <xdr:spPr>
        <a:xfrm>
          <a:off x="14541500" y="1351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65319</xdr:rowOff>
    </xdr:from>
    <xdr:ext cx="534377" cy="259045"/>
    <xdr:sp macro="" textlink="">
      <xdr:nvSpPr>
        <xdr:cNvPr id="635" name="テキスト ボックス 634"/>
        <xdr:cNvSpPr txBox="1"/>
      </xdr:nvSpPr>
      <xdr:spPr>
        <a:xfrm>
          <a:off x="14325111" y="1360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130724</xdr:rowOff>
    </xdr:from>
    <xdr:to>
      <xdr:col>71</xdr:col>
      <xdr:colOff>177800</xdr:colOff>
      <xdr:row>78</xdr:row>
      <xdr:rowOff>138773</xdr:rowOff>
    </xdr:to>
    <xdr:cxnSp macro="">
      <xdr:nvCxnSpPr>
        <xdr:cNvPr id="636" name="直線コネクタ 635"/>
        <xdr:cNvCxnSpPr/>
      </xdr:nvCxnSpPr>
      <xdr:spPr>
        <a:xfrm>
          <a:off x="12814300" y="13503824"/>
          <a:ext cx="889000" cy="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148416</xdr:rowOff>
    </xdr:from>
    <xdr:to>
      <xdr:col>72</xdr:col>
      <xdr:colOff>38100</xdr:colOff>
      <xdr:row>79</xdr:row>
      <xdr:rowOff>78566</xdr:rowOff>
    </xdr:to>
    <xdr:sp macro="" textlink="">
      <xdr:nvSpPr>
        <xdr:cNvPr id="637" name="フローチャート: 判断 636"/>
        <xdr:cNvSpPr/>
      </xdr:nvSpPr>
      <xdr:spPr>
        <a:xfrm>
          <a:off x="13652500" y="1352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69693</xdr:rowOff>
    </xdr:from>
    <xdr:ext cx="469744" cy="259045"/>
    <xdr:sp macro="" textlink="">
      <xdr:nvSpPr>
        <xdr:cNvPr id="638" name="テキスト ボックス 637"/>
        <xdr:cNvSpPr txBox="1"/>
      </xdr:nvSpPr>
      <xdr:spPr>
        <a:xfrm>
          <a:off x="13468428" y="13614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137410</xdr:rowOff>
    </xdr:from>
    <xdr:to>
      <xdr:col>67</xdr:col>
      <xdr:colOff>101600</xdr:colOff>
      <xdr:row>79</xdr:row>
      <xdr:rowOff>67560</xdr:rowOff>
    </xdr:to>
    <xdr:sp macro="" textlink="">
      <xdr:nvSpPr>
        <xdr:cNvPr id="639" name="フローチャート: 判断 638"/>
        <xdr:cNvSpPr/>
      </xdr:nvSpPr>
      <xdr:spPr>
        <a:xfrm>
          <a:off x="12763500" y="135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58687</xdr:rowOff>
    </xdr:from>
    <xdr:ext cx="534377" cy="259045"/>
    <xdr:sp macro="" textlink="">
      <xdr:nvSpPr>
        <xdr:cNvPr id="640" name="テキスト ボックス 639"/>
        <xdr:cNvSpPr txBox="1"/>
      </xdr:nvSpPr>
      <xdr:spPr>
        <a:xfrm>
          <a:off x="12547111" y="1360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139454</xdr:rowOff>
    </xdr:from>
    <xdr:to>
      <xdr:col>85</xdr:col>
      <xdr:colOff>177800</xdr:colOff>
      <xdr:row>79</xdr:row>
      <xdr:rowOff>69604</xdr:rowOff>
    </xdr:to>
    <xdr:sp macro="" textlink="">
      <xdr:nvSpPr>
        <xdr:cNvPr id="646" name="楕円 645"/>
        <xdr:cNvSpPr/>
      </xdr:nvSpPr>
      <xdr:spPr>
        <a:xfrm>
          <a:off x="16268700" y="1351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116759</xdr:rowOff>
    </xdr:from>
    <xdr:ext cx="534377" cy="259045"/>
    <xdr:sp macro="" textlink="">
      <xdr:nvSpPr>
        <xdr:cNvPr id="647" name="災害復旧費該当値テキスト"/>
        <xdr:cNvSpPr txBox="1"/>
      </xdr:nvSpPr>
      <xdr:spPr>
        <a:xfrm>
          <a:off x="16370300" y="13489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98735</xdr:rowOff>
    </xdr:from>
    <xdr:to>
      <xdr:col>81</xdr:col>
      <xdr:colOff>101600</xdr:colOff>
      <xdr:row>79</xdr:row>
      <xdr:rowOff>28885</xdr:rowOff>
    </xdr:to>
    <xdr:sp macro="" textlink="">
      <xdr:nvSpPr>
        <xdr:cNvPr id="648" name="楕円 647"/>
        <xdr:cNvSpPr/>
      </xdr:nvSpPr>
      <xdr:spPr>
        <a:xfrm>
          <a:off x="15430500" y="1347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45412</xdr:rowOff>
    </xdr:from>
    <xdr:ext cx="534377" cy="259045"/>
    <xdr:sp macro="" textlink="">
      <xdr:nvSpPr>
        <xdr:cNvPr id="649" name="テキスト ボックス 648"/>
        <xdr:cNvSpPr txBox="1"/>
      </xdr:nvSpPr>
      <xdr:spPr>
        <a:xfrm>
          <a:off x="15214111" y="1324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131598</xdr:rowOff>
    </xdr:from>
    <xdr:to>
      <xdr:col>76</xdr:col>
      <xdr:colOff>165100</xdr:colOff>
      <xdr:row>79</xdr:row>
      <xdr:rowOff>61748</xdr:rowOff>
    </xdr:to>
    <xdr:sp macro="" textlink="">
      <xdr:nvSpPr>
        <xdr:cNvPr id="650" name="楕円 649"/>
        <xdr:cNvSpPr/>
      </xdr:nvSpPr>
      <xdr:spPr>
        <a:xfrm>
          <a:off x="14541500" y="1350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78275</xdr:rowOff>
    </xdr:from>
    <xdr:ext cx="534377" cy="259045"/>
    <xdr:sp macro="" textlink="">
      <xdr:nvSpPr>
        <xdr:cNvPr id="651" name="テキスト ボックス 650"/>
        <xdr:cNvSpPr txBox="1"/>
      </xdr:nvSpPr>
      <xdr:spPr>
        <a:xfrm>
          <a:off x="14325111" y="13279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87973</xdr:rowOff>
    </xdr:from>
    <xdr:to>
      <xdr:col>72</xdr:col>
      <xdr:colOff>38100</xdr:colOff>
      <xdr:row>79</xdr:row>
      <xdr:rowOff>18123</xdr:rowOff>
    </xdr:to>
    <xdr:sp macro="" textlink="">
      <xdr:nvSpPr>
        <xdr:cNvPr id="652" name="楕円 651"/>
        <xdr:cNvSpPr/>
      </xdr:nvSpPr>
      <xdr:spPr>
        <a:xfrm>
          <a:off x="13652500" y="1346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34650</xdr:rowOff>
    </xdr:from>
    <xdr:ext cx="534377" cy="259045"/>
    <xdr:sp macro="" textlink="">
      <xdr:nvSpPr>
        <xdr:cNvPr id="653" name="テキスト ボックス 652"/>
        <xdr:cNvSpPr txBox="1"/>
      </xdr:nvSpPr>
      <xdr:spPr>
        <a:xfrm>
          <a:off x="13436111" y="1323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79924</xdr:rowOff>
    </xdr:from>
    <xdr:to>
      <xdr:col>67</xdr:col>
      <xdr:colOff>101600</xdr:colOff>
      <xdr:row>79</xdr:row>
      <xdr:rowOff>10074</xdr:rowOff>
    </xdr:to>
    <xdr:sp macro="" textlink="">
      <xdr:nvSpPr>
        <xdr:cNvPr id="654" name="楕円 653"/>
        <xdr:cNvSpPr/>
      </xdr:nvSpPr>
      <xdr:spPr>
        <a:xfrm>
          <a:off x="12763500" y="1345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26601</xdr:rowOff>
    </xdr:from>
    <xdr:ext cx="534377" cy="259045"/>
    <xdr:sp macro="" textlink="">
      <xdr:nvSpPr>
        <xdr:cNvPr id="655" name="テキスト ボックス 654"/>
        <xdr:cNvSpPr txBox="1"/>
      </xdr:nvSpPr>
      <xdr:spPr>
        <a:xfrm>
          <a:off x="12547111" y="1322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6" name="直線コネクタ 66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7" name="テキスト ボックス 66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8" name="直線コネクタ 66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9" name="テキスト ボックス 668"/>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0" name="直線コネクタ 66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1" name="テキスト ボックス 670"/>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2" name="直線コネクタ 67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3" name="テキスト ボックス 672"/>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4" name="直線コネクタ 67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5" name="テキスト ボックス 674"/>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6" name="直線コネクタ 67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7" name="テキスト ボックス 67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80963</xdr:rowOff>
    </xdr:from>
    <xdr:to>
      <xdr:col>85</xdr:col>
      <xdr:colOff>126364</xdr:colOff>
      <xdr:row>99</xdr:row>
      <xdr:rowOff>96713</xdr:rowOff>
    </xdr:to>
    <xdr:cxnSp macro="">
      <xdr:nvCxnSpPr>
        <xdr:cNvPr id="681" name="直線コネクタ 680"/>
        <xdr:cNvCxnSpPr/>
      </xdr:nvCxnSpPr>
      <xdr:spPr>
        <a:xfrm flipV="1">
          <a:off x="16317595" y="15511463"/>
          <a:ext cx="1269" cy="1558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100540</xdr:rowOff>
    </xdr:from>
    <xdr:ext cx="378565" cy="259045"/>
    <xdr:sp macro="" textlink="">
      <xdr:nvSpPr>
        <xdr:cNvPr id="682" name="公債費最小値テキスト"/>
        <xdr:cNvSpPr txBox="1"/>
      </xdr:nvSpPr>
      <xdr:spPr>
        <a:xfrm>
          <a:off x="16370300" y="17074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96713</xdr:rowOff>
    </xdr:from>
    <xdr:to>
      <xdr:col>86</xdr:col>
      <xdr:colOff>25400</xdr:colOff>
      <xdr:row>99</xdr:row>
      <xdr:rowOff>96713</xdr:rowOff>
    </xdr:to>
    <xdr:cxnSp macro="">
      <xdr:nvCxnSpPr>
        <xdr:cNvPr id="683" name="直線コネクタ 682"/>
        <xdr:cNvCxnSpPr/>
      </xdr:nvCxnSpPr>
      <xdr:spPr>
        <a:xfrm>
          <a:off x="16230600" y="1707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27640</xdr:rowOff>
    </xdr:from>
    <xdr:ext cx="599010" cy="259045"/>
    <xdr:sp macro="" textlink="">
      <xdr:nvSpPr>
        <xdr:cNvPr id="684" name="公債費最大値テキスト"/>
        <xdr:cNvSpPr txBox="1"/>
      </xdr:nvSpPr>
      <xdr:spPr>
        <a:xfrm>
          <a:off x="16370300" y="15286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477,986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80963</xdr:rowOff>
    </xdr:from>
    <xdr:to>
      <xdr:col>86</xdr:col>
      <xdr:colOff>25400</xdr:colOff>
      <xdr:row>90</xdr:row>
      <xdr:rowOff>80963</xdr:rowOff>
    </xdr:to>
    <xdr:cxnSp macro="">
      <xdr:nvCxnSpPr>
        <xdr:cNvPr id="685" name="直線コネクタ 684"/>
        <xdr:cNvCxnSpPr/>
      </xdr:nvCxnSpPr>
      <xdr:spPr>
        <a:xfrm>
          <a:off x="16230600" y="15511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152361</xdr:rowOff>
    </xdr:from>
    <xdr:to>
      <xdr:col>85</xdr:col>
      <xdr:colOff>127000</xdr:colOff>
      <xdr:row>96</xdr:row>
      <xdr:rowOff>132891</xdr:rowOff>
    </xdr:to>
    <xdr:cxnSp macro="">
      <xdr:nvCxnSpPr>
        <xdr:cNvPr id="686" name="直線コネクタ 685"/>
        <xdr:cNvCxnSpPr/>
      </xdr:nvCxnSpPr>
      <xdr:spPr>
        <a:xfrm flipV="1">
          <a:off x="15481300" y="16268661"/>
          <a:ext cx="838200" cy="32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165854</xdr:rowOff>
    </xdr:from>
    <xdr:ext cx="599010" cy="259045"/>
    <xdr:sp macro="" textlink="">
      <xdr:nvSpPr>
        <xdr:cNvPr id="687" name="公債費平均値テキスト"/>
        <xdr:cNvSpPr txBox="1"/>
      </xdr:nvSpPr>
      <xdr:spPr>
        <a:xfrm>
          <a:off x="16370300" y="166250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15977</xdr:rowOff>
    </xdr:from>
    <xdr:to>
      <xdr:col>85</xdr:col>
      <xdr:colOff>177800</xdr:colOff>
      <xdr:row>97</xdr:row>
      <xdr:rowOff>117577</xdr:rowOff>
    </xdr:to>
    <xdr:sp macro="" textlink="">
      <xdr:nvSpPr>
        <xdr:cNvPr id="688" name="フローチャート: 判断 687"/>
        <xdr:cNvSpPr/>
      </xdr:nvSpPr>
      <xdr:spPr>
        <a:xfrm>
          <a:off x="16268700" y="1664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47476</xdr:rowOff>
    </xdr:from>
    <xdr:to>
      <xdr:col>81</xdr:col>
      <xdr:colOff>50800</xdr:colOff>
      <xdr:row>96</xdr:row>
      <xdr:rowOff>132891</xdr:rowOff>
    </xdr:to>
    <xdr:cxnSp macro="">
      <xdr:nvCxnSpPr>
        <xdr:cNvPr id="689" name="直線コネクタ 688"/>
        <xdr:cNvCxnSpPr/>
      </xdr:nvCxnSpPr>
      <xdr:spPr>
        <a:xfrm>
          <a:off x="14592300" y="16506676"/>
          <a:ext cx="889000" cy="8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42935</xdr:rowOff>
    </xdr:from>
    <xdr:to>
      <xdr:col>81</xdr:col>
      <xdr:colOff>101600</xdr:colOff>
      <xdr:row>97</xdr:row>
      <xdr:rowOff>144535</xdr:rowOff>
    </xdr:to>
    <xdr:sp macro="" textlink="">
      <xdr:nvSpPr>
        <xdr:cNvPr id="690" name="フローチャート: 判断 689"/>
        <xdr:cNvSpPr/>
      </xdr:nvSpPr>
      <xdr:spPr>
        <a:xfrm>
          <a:off x="15430500" y="1667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135662</xdr:rowOff>
    </xdr:from>
    <xdr:ext cx="599010" cy="259045"/>
    <xdr:sp macro="" textlink="">
      <xdr:nvSpPr>
        <xdr:cNvPr id="691" name="テキスト ボックス 690"/>
        <xdr:cNvSpPr txBox="1"/>
      </xdr:nvSpPr>
      <xdr:spPr>
        <a:xfrm>
          <a:off x="15181795" y="16766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47476</xdr:rowOff>
    </xdr:from>
    <xdr:to>
      <xdr:col>76</xdr:col>
      <xdr:colOff>114300</xdr:colOff>
      <xdr:row>96</xdr:row>
      <xdr:rowOff>80035</xdr:rowOff>
    </xdr:to>
    <xdr:cxnSp macro="">
      <xdr:nvCxnSpPr>
        <xdr:cNvPr id="692" name="直線コネクタ 691"/>
        <xdr:cNvCxnSpPr/>
      </xdr:nvCxnSpPr>
      <xdr:spPr>
        <a:xfrm flipV="1">
          <a:off x="13703300" y="16506676"/>
          <a:ext cx="8890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44914</xdr:rowOff>
    </xdr:from>
    <xdr:to>
      <xdr:col>76</xdr:col>
      <xdr:colOff>165100</xdr:colOff>
      <xdr:row>97</xdr:row>
      <xdr:rowOff>146514</xdr:rowOff>
    </xdr:to>
    <xdr:sp macro="" textlink="">
      <xdr:nvSpPr>
        <xdr:cNvPr id="693" name="フローチャート: 判断 692"/>
        <xdr:cNvSpPr/>
      </xdr:nvSpPr>
      <xdr:spPr>
        <a:xfrm>
          <a:off x="14541500" y="1667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137641</xdr:rowOff>
    </xdr:from>
    <xdr:ext cx="599010" cy="259045"/>
    <xdr:sp macro="" textlink="">
      <xdr:nvSpPr>
        <xdr:cNvPr id="694" name="テキスト ボックス 693"/>
        <xdr:cNvSpPr txBox="1"/>
      </xdr:nvSpPr>
      <xdr:spPr>
        <a:xfrm>
          <a:off x="14292795" y="16768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80035</xdr:rowOff>
    </xdr:from>
    <xdr:to>
      <xdr:col>71</xdr:col>
      <xdr:colOff>177800</xdr:colOff>
      <xdr:row>96</xdr:row>
      <xdr:rowOff>167655</xdr:rowOff>
    </xdr:to>
    <xdr:cxnSp macro="">
      <xdr:nvCxnSpPr>
        <xdr:cNvPr id="695" name="直線コネクタ 694"/>
        <xdr:cNvCxnSpPr/>
      </xdr:nvCxnSpPr>
      <xdr:spPr>
        <a:xfrm flipV="1">
          <a:off x="12814300" y="16539235"/>
          <a:ext cx="889000" cy="8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42968</xdr:rowOff>
    </xdr:from>
    <xdr:to>
      <xdr:col>72</xdr:col>
      <xdr:colOff>38100</xdr:colOff>
      <xdr:row>97</xdr:row>
      <xdr:rowOff>144568</xdr:rowOff>
    </xdr:to>
    <xdr:sp macro="" textlink="">
      <xdr:nvSpPr>
        <xdr:cNvPr id="696" name="フローチャート: 判断 695"/>
        <xdr:cNvSpPr/>
      </xdr:nvSpPr>
      <xdr:spPr>
        <a:xfrm>
          <a:off x="13652500" y="16673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135695</xdr:rowOff>
    </xdr:from>
    <xdr:ext cx="599010" cy="259045"/>
    <xdr:sp macro="" textlink="">
      <xdr:nvSpPr>
        <xdr:cNvPr id="697" name="テキスト ボックス 696"/>
        <xdr:cNvSpPr txBox="1"/>
      </xdr:nvSpPr>
      <xdr:spPr>
        <a:xfrm>
          <a:off x="13403795" y="16766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84768</xdr:rowOff>
    </xdr:from>
    <xdr:to>
      <xdr:col>67</xdr:col>
      <xdr:colOff>101600</xdr:colOff>
      <xdr:row>97</xdr:row>
      <xdr:rowOff>14918</xdr:rowOff>
    </xdr:to>
    <xdr:sp macro="" textlink="">
      <xdr:nvSpPr>
        <xdr:cNvPr id="698" name="フローチャート: 判断 697"/>
        <xdr:cNvSpPr/>
      </xdr:nvSpPr>
      <xdr:spPr>
        <a:xfrm>
          <a:off x="12763500" y="16543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31445</xdr:rowOff>
    </xdr:from>
    <xdr:ext cx="599010" cy="259045"/>
    <xdr:sp macro="" textlink="">
      <xdr:nvSpPr>
        <xdr:cNvPr id="699" name="テキスト ボックス 698"/>
        <xdr:cNvSpPr txBox="1"/>
      </xdr:nvSpPr>
      <xdr:spPr>
        <a:xfrm>
          <a:off x="12514795" y="16319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101561</xdr:rowOff>
    </xdr:from>
    <xdr:to>
      <xdr:col>85</xdr:col>
      <xdr:colOff>177800</xdr:colOff>
      <xdr:row>95</xdr:row>
      <xdr:rowOff>31711</xdr:rowOff>
    </xdr:to>
    <xdr:sp macro="" textlink="">
      <xdr:nvSpPr>
        <xdr:cNvPr id="705" name="楕円 704"/>
        <xdr:cNvSpPr/>
      </xdr:nvSpPr>
      <xdr:spPr>
        <a:xfrm>
          <a:off x="16268700" y="1621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124438</xdr:rowOff>
    </xdr:from>
    <xdr:ext cx="599010" cy="259045"/>
    <xdr:sp macro="" textlink="">
      <xdr:nvSpPr>
        <xdr:cNvPr id="706" name="公債費該当値テキスト"/>
        <xdr:cNvSpPr txBox="1"/>
      </xdr:nvSpPr>
      <xdr:spPr>
        <a:xfrm>
          <a:off x="16370300" y="1606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82091</xdr:rowOff>
    </xdr:from>
    <xdr:to>
      <xdr:col>81</xdr:col>
      <xdr:colOff>101600</xdr:colOff>
      <xdr:row>97</xdr:row>
      <xdr:rowOff>12241</xdr:rowOff>
    </xdr:to>
    <xdr:sp macro="" textlink="">
      <xdr:nvSpPr>
        <xdr:cNvPr id="707" name="楕円 706"/>
        <xdr:cNvSpPr/>
      </xdr:nvSpPr>
      <xdr:spPr>
        <a:xfrm>
          <a:off x="15430500" y="1654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28768</xdr:rowOff>
    </xdr:from>
    <xdr:ext cx="599010" cy="259045"/>
    <xdr:sp macro="" textlink="">
      <xdr:nvSpPr>
        <xdr:cNvPr id="708" name="テキスト ボックス 707"/>
        <xdr:cNvSpPr txBox="1"/>
      </xdr:nvSpPr>
      <xdr:spPr>
        <a:xfrm>
          <a:off x="15181795" y="1631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168126</xdr:rowOff>
    </xdr:from>
    <xdr:to>
      <xdr:col>76</xdr:col>
      <xdr:colOff>165100</xdr:colOff>
      <xdr:row>96</xdr:row>
      <xdr:rowOff>98276</xdr:rowOff>
    </xdr:to>
    <xdr:sp macro="" textlink="">
      <xdr:nvSpPr>
        <xdr:cNvPr id="709" name="楕円 708"/>
        <xdr:cNvSpPr/>
      </xdr:nvSpPr>
      <xdr:spPr>
        <a:xfrm>
          <a:off x="14541500" y="1645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114803</xdr:rowOff>
    </xdr:from>
    <xdr:ext cx="599010" cy="259045"/>
    <xdr:sp macro="" textlink="">
      <xdr:nvSpPr>
        <xdr:cNvPr id="710" name="テキスト ボックス 709"/>
        <xdr:cNvSpPr txBox="1"/>
      </xdr:nvSpPr>
      <xdr:spPr>
        <a:xfrm>
          <a:off x="14292795" y="16231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29235</xdr:rowOff>
    </xdr:from>
    <xdr:to>
      <xdr:col>72</xdr:col>
      <xdr:colOff>38100</xdr:colOff>
      <xdr:row>96</xdr:row>
      <xdr:rowOff>130835</xdr:rowOff>
    </xdr:to>
    <xdr:sp macro="" textlink="">
      <xdr:nvSpPr>
        <xdr:cNvPr id="711" name="楕円 710"/>
        <xdr:cNvSpPr/>
      </xdr:nvSpPr>
      <xdr:spPr>
        <a:xfrm>
          <a:off x="13652500" y="1648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147362</xdr:rowOff>
    </xdr:from>
    <xdr:ext cx="599010" cy="259045"/>
    <xdr:sp macro="" textlink="">
      <xdr:nvSpPr>
        <xdr:cNvPr id="712" name="テキスト ボックス 711"/>
        <xdr:cNvSpPr txBox="1"/>
      </xdr:nvSpPr>
      <xdr:spPr>
        <a:xfrm>
          <a:off x="13403795" y="16263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116855</xdr:rowOff>
    </xdr:from>
    <xdr:to>
      <xdr:col>67</xdr:col>
      <xdr:colOff>101600</xdr:colOff>
      <xdr:row>97</xdr:row>
      <xdr:rowOff>47005</xdr:rowOff>
    </xdr:to>
    <xdr:sp macro="" textlink="">
      <xdr:nvSpPr>
        <xdr:cNvPr id="713" name="楕円 712"/>
        <xdr:cNvSpPr/>
      </xdr:nvSpPr>
      <xdr:spPr>
        <a:xfrm>
          <a:off x="12763500" y="1657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38132</xdr:rowOff>
    </xdr:from>
    <xdr:ext cx="599010" cy="259045"/>
    <xdr:sp macro="" textlink="">
      <xdr:nvSpPr>
        <xdr:cNvPr id="714" name="テキスト ボックス 713"/>
        <xdr:cNvSpPr txBox="1"/>
      </xdr:nvSpPr>
      <xdr:spPr>
        <a:xfrm>
          <a:off x="12514795" y="16668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24028</xdr:rowOff>
    </xdr:from>
    <xdr:to>
      <xdr:col>116</xdr:col>
      <xdr:colOff>62864</xdr:colOff>
      <xdr:row>38</xdr:row>
      <xdr:rowOff>139700</xdr:rowOff>
    </xdr:to>
    <xdr:cxnSp macro="">
      <xdr:nvCxnSpPr>
        <xdr:cNvPr id="736" name="直線コネクタ 735"/>
        <xdr:cNvCxnSpPr/>
      </xdr:nvCxnSpPr>
      <xdr:spPr>
        <a:xfrm flipV="1">
          <a:off x="22159595" y="5167528"/>
          <a:ext cx="1269" cy="1487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37" name="諸支出金最小値テキスト"/>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142155</xdr:rowOff>
    </xdr:from>
    <xdr:ext cx="469744" cy="259045"/>
    <xdr:sp macro="" textlink="">
      <xdr:nvSpPr>
        <xdr:cNvPr id="739" name="諸支出金最大値テキスト"/>
        <xdr:cNvSpPr txBox="1"/>
      </xdr:nvSpPr>
      <xdr:spPr>
        <a:xfrm>
          <a:off x="22212300" y="4942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24028</xdr:rowOff>
    </xdr:from>
    <xdr:to>
      <xdr:col>116</xdr:col>
      <xdr:colOff>152400</xdr:colOff>
      <xdr:row>30</xdr:row>
      <xdr:rowOff>24028</xdr:rowOff>
    </xdr:to>
    <xdr:cxnSp macro="">
      <xdr:nvCxnSpPr>
        <xdr:cNvPr id="740" name="直線コネクタ 739"/>
        <xdr:cNvCxnSpPr/>
      </xdr:nvCxnSpPr>
      <xdr:spPr>
        <a:xfrm>
          <a:off x="22072600" y="516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2" name="諸支出金平均値テキスト"/>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フローチャート: 判断 74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17576</xdr:rowOff>
    </xdr:from>
    <xdr:to>
      <xdr:col>112</xdr:col>
      <xdr:colOff>38100</xdr:colOff>
      <xdr:row>38</xdr:row>
      <xdr:rowOff>119176</xdr:rowOff>
    </xdr:to>
    <xdr:sp macro="" textlink="">
      <xdr:nvSpPr>
        <xdr:cNvPr id="745" name="フローチャート: 判断 744"/>
        <xdr:cNvSpPr/>
      </xdr:nvSpPr>
      <xdr:spPr>
        <a:xfrm>
          <a:off x="21272500" y="653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135704</xdr:rowOff>
    </xdr:from>
    <xdr:ext cx="378565" cy="259045"/>
    <xdr:sp macro="" textlink="">
      <xdr:nvSpPr>
        <xdr:cNvPr id="746" name="テキスト ボックス 745"/>
        <xdr:cNvSpPr txBox="1"/>
      </xdr:nvSpPr>
      <xdr:spPr>
        <a:xfrm>
          <a:off x="21134017" y="6307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154737</xdr:rowOff>
    </xdr:from>
    <xdr:to>
      <xdr:col>107</xdr:col>
      <xdr:colOff>101600</xdr:colOff>
      <xdr:row>37</xdr:row>
      <xdr:rowOff>84887</xdr:rowOff>
    </xdr:to>
    <xdr:sp macro="" textlink="">
      <xdr:nvSpPr>
        <xdr:cNvPr id="748" name="フローチャート: 判断 747"/>
        <xdr:cNvSpPr/>
      </xdr:nvSpPr>
      <xdr:spPr>
        <a:xfrm>
          <a:off x="20383500" y="632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101414</xdr:rowOff>
    </xdr:from>
    <xdr:ext cx="469744" cy="259045"/>
    <xdr:sp macro="" textlink="">
      <xdr:nvSpPr>
        <xdr:cNvPr id="749" name="テキスト ボックス 748"/>
        <xdr:cNvSpPr txBox="1"/>
      </xdr:nvSpPr>
      <xdr:spPr>
        <a:xfrm>
          <a:off x="20199428" y="6102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47295</xdr:rowOff>
    </xdr:from>
    <xdr:to>
      <xdr:col>102</xdr:col>
      <xdr:colOff>165100</xdr:colOff>
      <xdr:row>38</xdr:row>
      <xdr:rowOff>148895</xdr:rowOff>
    </xdr:to>
    <xdr:sp macro="" textlink="">
      <xdr:nvSpPr>
        <xdr:cNvPr id="751" name="フローチャート: 判断 750"/>
        <xdr:cNvSpPr/>
      </xdr:nvSpPr>
      <xdr:spPr>
        <a:xfrm>
          <a:off x="19494500" y="65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165422</xdr:rowOff>
    </xdr:from>
    <xdr:ext cx="378565" cy="259045"/>
    <xdr:sp macro="" textlink="">
      <xdr:nvSpPr>
        <xdr:cNvPr id="752" name="テキスト ボックス 751"/>
        <xdr:cNvSpPr txBox="1"/>
      </xdr:nvSpPr>
      <xdr:spPr>
        <a:xfrm>
          <a:off x="19356017" y="6337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133706</xdr:rowOff>
    </xdr:from>
    <xdr:to>
      <xdr:col>98</xdr:col>
      <xdr:colOff>38100</xdr:colOff>
      <xdr:row>38</xdr:row>
      <xdr:rowOff>63856</xdr:rowOff>
    </xdr:to>
    <xdr:sp macro="" textlink="">
      <xdr:nvSpPr>
        <xdr:cNvPr id="753" name="フローチャート: 判断 752"/>
        <xdr:cNvSpPr/>
      </xdr:nvSpPr>
      <xdr:spPr>
        <a:xfrm>
          <a:off x="18605500" y="647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80383</xdr:rowOff>
    </xdr:from>
    <xdr:ext cx="378565" cy="259045"/>
    <xdr:sp macro="" textlink="">
      <xdr:nvSpPr>
        <xdr:cNvPr id="754" name="テキスト ボックス 753"/>
        <xdr:cNvSpPr txBox="1"/>
      </xdr:nvSpPr>
      <xdr:spPr>
        <a:xfrm>
          <a:off x="18467017" y="62525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61" name="諸支出金該当値テキスト"/>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電算化戸籍システムの更新などの理由で戸籍住民基本台帳費が前年度より増加した。衛生費については、簡易水道特別会計や下水道会計への操出金が増加していることにより、類似団体でも高い値となっている。消防費については、防災無線デジタル化の本工事着工により増加した。公債費については、臨時財政対策債の繰上償還の増のほか、過疎債（</a:t>
          </a:r>
          <a:r>
            <a:rPr kumimoji="1" lang="en-US" altLang="ja-JP" sz="1300">
              <a:latin typeface="ＭＳ Ｐゴシック" panose="020B0600070205080204" pitchFamily="50" charset="-128"/>
              <a:ea typeface="ＭＳ Ｐゴシック" panose="020B0600070205080204" pitchFamily="50" charset="-128"/>
            </a:rPr>
            <a:t>H27</a:t>
          </a:r>
          <a:r>
            <a:rPr kumimoji="1" lang="ja-JP" altLang="en-US" sz="1300">
              <a:latin typeface="ＭＳ Ｐゴシック" panose="020B0600070205080204" pitchFamily="50" charset="-128"/>
              <a:ea typeface="ＭＳ Ｐゴシック" panose="020B0600070205080204" pitchFamily="50" charset="-128"/>
            </a:rPr>
            <a:t>分）と辺地債（</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分）の元金償還が開始したことによるものである。今後も地方債の抑制や計画的な繰上償還の実施などを行う必要がある。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については、前年度並みの水準であった。実質単年度収支については、繰上償還を実施したことでプラスとなった。財政調整基金残高は、取り崩しは行うものの適切な財源の確保と歳出の精査や前年度決算剰余金の積立を行っているため、前年度より若干の減少となった。</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福島県金山町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一般会計の黒字額については、５年間の動向を見てもおおむね例年並みである。介護会計については、国県等補助金が</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補助金申請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時の歳出見込額よりも、</a:t>
          </a:r>
          <a:r>
            <a:rPr kumimoji="1" lang="ja-JP" altLang="en-US" sz="1400">
              <a:latin typeface="ＭＳ ゴシック" pitchFamily="49" charset="-128"/>
              <a:ea typeface="ＭＳ ゴシック" pitchFamily="49" charset="-128"/>
            </a:rPr>
            <a:t>歳出決算が少なかったことで補助金額が多かったことにより増加したためである。その他の特別会計については、おおむね前年並みとなっている。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row>
        <row r="53">
          <cell r="BX53">
            <v>65.599999999999994</v>
          </cell>
          <cell r="CF53">
            <v>66.400000000000006</v>
          </cell>
          <cell r="CN53">
            <v>67.599999999999994</v>
          </cell>
          <cell r="CV53">
            <v>63.1</v>
          </cell>
        </row>
        <row r="55">
          <cell r="AN55" t="str">
            <v>類似団体内平均値</v>
          </cell>
          <cell r="BX55">
            <v>0</v>
          </cell>
          <cell r="CF55">
            <v>0</v>
          </cell>
          <cell r="CN55">
            <v>0</v>
          </cell>
          <cell r="CV55">
            <v>0</v>
          </cell>
        </row>
        <row r="57">
          <cell r="BX57">
            <v>57.5</v>
          </cell>
          <cell r="CF57">
            <v>58.4</v>
          </cell>
          <cell r="CN57">
            <v>61.8</v>
          </cell>
          <cell r="CV57">
            <v>62.3</v>
          </cell>
        </row>
        <row r="72">
          <cell r="BP72" t="str">
            <v>H27</v>
          </cell>
          <cell r="BX72" t="str">
            <v>H28</v>
          </cell>
          <cell r="CF72" t="str">
            <v>H29</v>
          </cell>
          <cell r="CN72" t="str">
            <v>H30</v>
          </cell>
          <cell r="CV72" t="str">
            <v>R01</v>
          </cell>
        </row>
        <row r="73">
          <cell r="AN73" t="str">
            <v>当該団体値</v>
          </cell>
        </row>
        <row r="75">
          <cell r="BP75">
            <v>2.9</v>
          </cell>
          <cell r="BX75">
            <v>3.2</v>
          </cell>
          <cell r="CF75">
            <v>3.6</v>
          </cell>
          <cell r="CN75">
            <v>4.0999999999999996</v>
          </cell>
          <cell r="CV75">
            <v>4.5</v>
          </cell>
        </row>
        <row r="77">
          <cell r="AN77" t="str">
            <v>類似団体内平均値</v>
          </cell>
          <cell r="BP77">
            <v>0</v>
          </cell>
          <cell r="BX77">
            <v>0</v>
          </cell>
          <cell r="CF77">
            <v>0</v>
          </cell>
          <cell r="CN77">
            <v>0</v>
          </cell>
          <cell r="CV77">
            <v>0</v>
          </cell>
        </row>
        <row r="79">
          <cell r="BP79">
            <v>7.8</v>
          </cell>
          <cell r="BX79">
            <v>6</v>
          </cell>
          <cell r="CF79">
            <v>5.6</v>
          </cell>
          <cell r="CN79">
            <v>5.3</v>
          </cell>
          <cell r="CV79">
            <v>5.8</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H58" sqref="H58"/>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10" t="s">
        <v>79</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11" t="s">
        <v>81</v>
      </c>
      <c r="C3" s="612"/>
      <c r="D3" s="612"/>
      <c r="E3" s="613"/>
      <c r="F3" s="613"/>
      <c r="G3" s="613"/>
      <c r="H3" s="613"/>
      <c r="I3" s="613"/>
      <c r="J3" s="613"/>
      <c r="K3" s="613"/>
      <c r="L3" s="613" t="s">
        <v>82</v>
      </c>
      <c r="M3" s="613"/>
      <c r="N3" s="613"/>
      <c r="O3" s="613"/>
      <c r="P3" s="613"/>
      <c r="Q3" s="613"/>
      <c r="R3" s="616"/>
      <c r="S3" s="616"/>
      <c r="T3" s="616"/>
      <c r="U3" s="616"/>
      <c r="V3" s="617"/>
      <c r="W3" s="507" t="s">
        <v>83</v>
      </c>
      <c r="X3" s="508"/>
      <c r="Y3" s="508"/>
      <c r="Z3" s="508"/>
      <c r="AA3" s="508"/>
      <c r="AB3" s="612"/>
      <c r="AC3" s="616" t="s">
        <v>84</v>
      </c>
      <c r="AD3" s="508"/>
      <c r="AE3" s="508"/>
      <c r="AF3" s="508"/>
      <c r="AG3" s="508"/>
      <c r="AH3" s="508"/>
      <c r="AI3" s="508"/>
      <c r="AJ3" s="508"/>
      <c r="AK3" s="508"/>
      <c r="AL3" s="578"/>
      <c r="AM3" s="507" t="s">
        <v>85</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86</v>
      </c>
      <c r="BO3" s="508"/>
      <c r="BP3" s="508"/>
      <c r="BQ3" s="508"/>
      <c r="BR3" s="508"/>
      <c r="BS3" s="508"/>
      <c r="BT3" s="508"/>
      <c r="BU3" s="578"/>
      <c r="BV3" s="507" t="s">
        <v>87</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88</v>
      </c>
      <c r="CU3" s="508"/>
      <c r="CV3" s="508"/>
      <c r="CW3" s="508"/>
      <c r="CX3" s="508"/>
      <c r="CY3" s="508"/>
      <c r="CZ3" s="508"/>
      <c r="DA3" s="578"/>
      <c r="DB3" s="507" t="s">
        <v>89</v>
      </c>
      <c r="DC3" s="508"/>
      <c r="DD3" s="508"/>
      <c r="DE3" s="508"/>
      <c r="DF3" s="508"/>
      <c r="DG3" s="508"/>
      <c r="DH3" s="508"/>
      <c r="DI3" s="578"/>
      <c r="DJ3" s="186"/>
      <c r="DK3" s="186"/>
      <c r="DL3" s="186"/>
      <c r="DM3" s="186"/>
      <c r="DN3" s="186"/>
      <c r="DO3" s="186"/>
    </row>
    <row r="4" spans="1:119" ht="18.75" customHeight="1">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90</v>
      </c>
      <c r="AZ4" s="421"/>
      <c r="BA4" s="421"/>
      <c r="BB4" s="421"/>
      <c r="BC4" s="421"/>
      <c r="BD4" s="421"/>
      <c r="BE4" s="421"/>
      <c r="BF4" s="421"/>
      <c r="BG4" s="421"/>
      <c r="BH4" s="421"/>
      <c r="BI4" s="421"/>
      <c r="BJ4" s="421"/>
      <c r="BK4" s="421"/>
      <c r="BL4" s="421"/>
      <c r="BM4" s="422"/>
      <c r="BN4" s="423">
        <v>3251732</v>
      </c>
      <c r="BO4" s="424"/>
      <c r="BP4" s="424"/>
      <c r="BQ4" s="424"/>
      <c r="BR4" s="424"/>
      <c r="BS4" s="424"/>
      <c r="BT4" s="424"/>
      <c r="BU4" s="425"/>
      <c r="BV4" s="423">
        <v>3060725</v>
      </c>
      <c r="BW4" s="424"/>
      <c r="BX4" s="424"/>
      <c r="BY4" s="424"/>
      <c r="BZ4" s="424"/>
      <c r="CA4" s="424"/>
      <c r="CB4" s="424"/>
      <c r="CC4" s="425"/>
      <c r="CD4" s="604" t="s">
        <v>91</v>
      </c>
      <c r="CE4" s="605"/>
      <c r="CF4" s="605"/>
      <c r="CG4" s="605"/>
      <c r="CH4" s="605"/>
      <c r="CI4" s="605"/>
      <c r="CJ4" s="605"/>
      <c r="CK4" s="605"/>
      <c r="CL4" s="605"/>
      <c r="CM4" s="605"/>
      <c r="CN4" s="605"/>
      <c r="CO4" s="605"/>
      <c r="CP4" s="605"/>
      <c r="CQ4" s="605"/>
      <c r="CR4" s="605"/>
      <c r="CS4" s="606"/>
      <c r="CT4" s="607">
        <v>8</v>
      </c>
      <c r="CU4" s="608"/>
      <c r="CV4" s="608"/>
      <c r="CW4" s="608"/>
      <c r="CX4" s="608"/>
      <c r="CY4" s="608"/>
      <c r="CZ4" s="608"/>
      <c r="DA4" s="609"/>
      <c r="DB4" s="607">
        <v>8.6</v>
      </c>
      <c r="DC4" s="608"/>
      <c r="DD4" s="608"/>
      <c r="DE4" s="608"/>
      <c r="DF4" s="608"/>
      <c r="DG4" s="608"/>
      <c r="DH4" s="608"/>
      <c r="DI4" s="609"/>
      <c r="DJ4" s="186"/>
      <c r="DK4" s="186"/>
      <c r="DL4" s="186"/>
      <c r="DM4" s="186"/>
      <c r="DN4" s="186"/>
      <c r="DO4" s="186"/>
    </row>
    <row r="5" spans="1:119" ht="18.75" customHeight="1">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92</v>
      </c>
      <c r="AN5" s="402"/>
      <c r="AO5" s="402"/>
      <c r="AP5" s="402"/>
      <c r="AQ5" s="402"/>
      <c r="AR5" s="402"/>
      <c r="AS5" s="402"/>
      <c r="AT5" s="403"/>
      <c r="AU5" s="485" t="s">
        <v>93</v>
      </c>
      <c r="AV5" s="486"/>
      <c r="AW5" s="486"/>
      <c r="AX5" s="486"/>
      <c r="AY5" s="408" t="s">
        <v>94</v>
      </c>
      <c r="AZ5" s="409"/>
      <c r="BA5" s="409"/>
      <c r="BB5" s="409"/>
      <c r="BC5" s="409"/>
      <c r="BD5" s="409"/>
      <c r="BE5" s="409"/>
      <c r="BF5" s="409"/>
      <c r="BG5" s="409"/>
      <c r="BH5" s="409"/>
      <c r="BI5" s="409"/>
      <c r="BJ5" s="409"/>
      <c r="BK5" s="409"/>
      <c r="BL5" s="409"/>
      <c r="BM5" s="410"/>
      <c r="BN5" s="428">
        <v>3058466</v>
      </c>
      <c r="BO5" s="429"/>
      <c r="BP5" s="429"/>
      <c r="BQ5" s="429"/>
      <c r="BR5" s="429"/>
      <c r="BS5" s="429"/>
      <c r="BT5" s="429"/>
      <c r="BU5" s="430"/>
      <c r="BV5" s="428">
        <v>2869026</v>
      </c>
      <c r="BW5" s="429"/>
      <c r="BX5" s="429"/>
      <c r="BY5" s="429"/>
      <c r="BZ5" s="429"/>
      <c r="CA5" s="429"/>
      <c r="CB5" s="429"/>
      <c r="CC5" s="430"/>
      <c r="CD5" s="437" t="s">
        <v>95</v>
      </c>
      <c r="CE5" s="438"/>
      <c r="CF5" s="438"/>
      <c r="CG5" s="438"/>
      <c r="CH5" s="438"/>
      <c r="CI5" s="438"/>
      <c r="CJ5" s="438"/>
      <c r="CK5" s="438"/>
      <c r="CL5" s="438"/>
      <c r="CM5" s="438"/>
      <c r="CN5" s="438"/>
      <c r="CO5" s="438"/>
      <c r="CP5" s="438"/>
      <c r="CQ5" s="438"/>
      <c r="CR5" s="438"/>
      <c r="CS5" s="439"/>
      <c r="CT5" s="398">
        <v>82.6</v>
      </c>
      <c r="CU5" s="399"/>
      <c r="CV5" s="399"/>
      <c r="CW5" s="399"/>
      <c r="CX5" s="399"/>
      <c r="CY5" s="399"/>
      <c r="CZ5" s="399"/>
      <c r="DA5" s="400"/>
      <c r="DB5" s="398">
        <v>84.4</v>
      </c>
      <c r="DC5" s="399"/>
      <c r="DD5" s="399"/>
      <c r="DE5" s="399"/>
      <c r="DF5" s="399"/>
      <c r="DG5" s="399"/>
      <c r="DH5" s="399"/>
      <c r="DI5" s="400"/>
      <c r="DJ5" s="186"/>
      <c r="DK5" s="186"/>
      <c r="DL5" s="186"/>
      <c r="DM5" s="186"/>
      <c r="DN5" s="186"/>
      <c r="DO5" s="186"/>
    </row>
    <row r="6" spans="1:119" ht="18.75" customHeight="1">
      <c r="A6" s="187"/>
      <c r="B6" s="584" t="s">
        <v>96</v>
      </c>
      <c r="C6" s="442"/>
      <c r="D6" s="442"/>
      <c r="E6" s="585"/>
      <c r="F6" s="585"/>
      <c r="G6" s="585"/>
      <c r="H6" s="585"/>
      <c r="I6" s="585"/>
      <c r="J6" s="585"/>
      <c r="K6" s="585"/>
      <c r="L6" s="585" t="s">
        <v>97</v>
      </c>
      <c r="M6" s="585"/>
      <c r="N6" s="585"/>
      <c r="O6" s="585"/>
      <c r="P6" s="585"/>
      <c r="Q6" s="585"/>
      <c r="R6" s="466"/>
      <c r="S6" s="466"/>
      <c r="T6" s="466"/>
      <c r="U6" s="466"/>
      <c r="V6" s="591"/>
      <c r="W6" s="519" t="s">
        <v>98</v>
      </c>
      <c r="X6" s="441"/>
      <c r="Y6" s="441"/>
      <c r="Z6" s="441"/>
      <c r="AA6" s="441"/>
      <c r="AB6" s="442"/>
      <c r="AC6" s="596" t="s">
        <v>99</v>
      </c>
      <c r="AD6" s="597"/>
      <c r="AE6" s="597"/>
      <c r="AF6" s="597"/>
      <c r="AG6" s="597"/>
      <c r="AH6" s="597"/>
      <c r="AI6" s="597"/>
      <c r="AJ6" s="597"/>
      <c r="AK6" s="597"/>
      <c r="AL6" s="598"/>
      <c r="AM6" s="497" t="s">
        <v>100</v>
      </c>
      <c r="AN6" s="402"/>
      <c r="AO6" s="402"/>
      <c r="AP6" s="402"/>
      <c r="AQ6" s="402"/>
      <c r="AR6" s="402"/>
      <c r="AS6" s="402"/>
      <c r="AT6" s="403"/>
      <c r="AU6" s="485" t="s">
        <v>101</v>
      </c>
      <c r="AV6" s="486"/>
      <c r="AW6" s="486"/>
      <c r="AX6" s="486"/>
      <c r="AY6" s="408" t="s">
        <v>102</v>
      </c>
      <c r="AZ6" s="409"/>
      <c r="BA6" s="409"/>
      <c r="BB6" s="409"/>
      <c r="BC6" s="409"/>
      <c r="BD6" s="409"/>
      <c r="BE6" s="409"/>
      <c r="BF6" s="409"/>
      <c r="BG6" s="409"/>
      <c r="BH6" s="409"/>
      <c r="BI6" s="409"/>
      <c r="BJ6" s="409"/>
      <c r="BK6" s="409"/>
      <c r="BL6" s="409"/>
      <c r="BM6" s="410"/>
      <c r="BN6" s="428">
        <v>193266</v>
      </c>
      <c r="BO6" s="429"/>
      <c r="BP6" s="429"/>
      <c r="BQ6" s="429"/>
      <c r="BR6" s="429"/>
      <c r="BS6" s="429"/>
      <c r="BT6" s="429"/>
      <c r="BU6" s="430"/>
      <c r="BV6" s="428">
        <v>191699</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85</v>
      </c>
      <c r="CU6" s="582"/>
      <c r="CV6" s="582"/>
      <c r="CW6" s="582"/>
      <c r="CX6" s="582"/>
      <c r="CY6" s="582"/>
      <c r="CZ6" s="582"/>
      <c r="DA6" s="583"/>
      <c r="DB6" s="581">
        <v>87.8</v>
      </c>
      <c r="DC6" s="582"/>
      <c r="DD6" s="582"/>
      <c r="DE6" s="582"/>
      <c r="DF6" s="582"/>
      <c r="DG6" s="582"/>
      <c r="DH6" s="582"/>
      <c r="DI6" s="583"/>
      <c r="DJ6" s="186"/>
      <c r="DK6" s="186"/>
      <c r="DL6" s="186"/>
      <c r="DM6" s="186"/>
      <c r="DN6" s="186"/>
      <c r="DO6" s="186"/>
    </row>
    <row r="7" spans="1:119" ht="18.75" customHeight="1">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105</v>
      </c>
      <c r="AV7" s="486"/>
      <c r="AW7" s="486"/>
      <c r="AX7" s="486"/>
      <c r="AY7" s="408" t="s">
        <v>106</v>
      </c>
      <c r="AZ7" s="409"/>
      <c r="BA7" s="409"/>
      <c r="BB7" s="409"/>
      <c r="BC7" s="409"/>
      <c r="BD7" s="409"/>
      <c r="BE7" s="409"/>
      <c r="BF7" s="409"/>
      <c r="BG7" s="409"/>
      <c r="BH7" s="409"/>
      <c r="BI7" s="409"/>
      <c r="BJ7" s="409"/>
      <c r="BK7" s="409"/>
      <c r="BL7" s="409"/>
      <c r="BM7" s="410"/>
      <c r="BN7" s="428">
        <v>38665</v>
      </c>
      <c r="BO7" s="429"/>
      <c r="BP7" s="429"/>
      <c r="BQ7" s="429"/>
      <c r="BR7" s="429"/>
      <c r="BS7" s="429"/>
      <c r="BT7" s="429"/>
      <c r="BU7" s="430"/>
      <c r="BV7" s="428">
        <v>29688</v>
      </c>
      <c r="BW7" s="429"/>
      <c r="BX7" s="429"/>
      <c r="BY7" s="429"/>
      <c r="BZ7" s="429"/>
      <c r="CA7" s="429"/>
      <c r="CB7" s="429"/>
      <c r="CC7" s="430"/>
      <c r="CD7" s="437" t="s">
        <v>107</v>
      </c>
      <c r="CE7" s="438"/>
      <c r="CF7" s="438"/>
      <c r="CG7" s="438"/>
      <c r="CH7" s="438"/>
      <c r="CI7" s="438"/>
      <c r="CJ7" s="438"/>
      <c r="CK7" s="438"/>
      <c r="CL7" s="438"/>
      <c r="CM7" s="438"/>
      <c r="CN7" s="438"/>
      <c r="CO7" s="438"/>
      <c r="CP7" s="438"/>
      <c r="CQ7" s="438"/>
      <c r="CR7" s="438"/>
      <c r="CS7" s="439"/>
      <c r="CT7" s="428">
        <v>1942567</v>
      </c>
      <c r="CU7" s="429"/>
      <c r="CV7" s="429"/>
      <c r="CW7" s="429"/>
      <c r="CX7" s="429"/>
      <c r="CY7" s="429"/>
      <c r="CZ7" s="429"/>
      <c r="DA7" s="430"/>
      <c r="DB7" s="428">
        <v>1888504</v>
      </c>
      <c r="DC7" s="429"/>
      <c r="DD7" s="429"/>
      <c r="DE7" s="429"/>
      <c r="DF7" s="429"/>
      <c r="DG7" s="429"/>
      <c r="DH7" s="429"/>
      <c r="DI7" s="430"/>
      <c r="DJ7" s="186"/>
      <c r="DK7" s="186"/>
      <c r="DL7" s="186"/>
      <c r="DM7" s="186"/>
      <c r="DN7" s="186"/>
      <c r="DO7" s="186"/>
    </row>
    <row r="8" spans="1:119" ht="18.75" customHeight="1" thickBot="1">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108</v>
      </c>
      <c r="AN8" s="402"/>
      <c r="AO8" s="402"/>
      <c r="AP8" s="402"/>
      <c r="AQ8" s="402"/>
      <c r="AR8" s="402"/>
      <c r="AS8" s="402"/>
      <c r="AT8" s="403"/>
      <c r="AU8" s="485" t="s">
        <v>93</v>
      </c>
      <c r="AV8" s="486"/>
      <c r="AW8" s="486"/>
      <c r="AX8" s="486"/>
      <c r="AY8" s="408" t="s">
        <v>109</v>
      </c>
      <c r="AZ8" s="409"/>
      <c r="BA8" s="409"/>
      <c r="BB8" s="409"/>
      <c r="BC8" s="409"/>
      <c r="BD8" s="409"/>
      <c r="BE8" s="409"/>
      <c r="BF8" s="409"/>
      <c r="BG8" s="409"/>
      <c r="BH8" s="409"/>
      <c r="BI8" s="409"/>
      <c r="BJ8" s="409"/>
      <c r="BK8" s="409"/>
      <c r="BL8" s="409"/>
      <c r="BM8" s="410"/>
      <c r="BN8" s="428">
        <v>154601</v>
      </c>
      <c r="BO8" s="429"/>
      <c r="BP8" s="429"/>
      <c r="BQ8" s="429"/>
      <c r="BR8" s="429"/>
      <c r="BS8" s="429"/>
      <c r="BT8" s="429"/>
      <c r="BU8" s="430"/>
      <c r="BV8" s="428">
        <v>162011</v>
      </c>
      <c r="BW8" s="429"/>
      <c r="BX8" s="429"/>
      <c r="BY8" s="429"/>
      <c r="BZ8" s="429"/>
      <c r="CA8" s="429"/>
      <c r="CB8" s="429"/>
      <c r="CC8" s="430"/>
      <c r="CD8" s="437" t="s">
        <v>110</v>
      </c>
      <c r="CE8" s="438"/>
      <c r="CF8" s="438"/>
      <c r="CG8" s="438"/>
      <c r="CH8" s="438"/>
      <c r="CI8" s="438"/>
      <c r="CJ8" s="438"/>
      <c r="CK8" s="438"/>
      <c r="CL8" s="438"/>
      <c r="CM8" s="438"/>
      <c r="CN8" s="438"/>
      <c r="CO8" s="438"/>
      <c r="CP8" s="438"/>
      <c r="CQ8" s="438"/>
      <c r="CR8" s="438"/>
      <c r="CS8" s="439"/>
      <c r="CT8" s="541">
        <v>0.24</v>
      </c>
      <c r="CU8" s="542"/>
      <c r="CV8" s="542"/>
      <c r="CW8" s="542"/>
      <c r="CX8" s="542"/>
      <c r="CY8" s="542"/>
      <c r="CZ8" s="542"/>
      <c r="DA8" s="543"/>
      <c r="DB8" s="541">
        <v>0.23</v>
      </c>
      <c r="DC8" s="542"/>
      <c r="DD8" s="542"/>
      <c r="DE8" s="542"/>
      <c r="DF8" s="542"/>
      <c r="DG8" s="542"/>
      <c r="DH8" s="542"/>
      <c r="DI8" s="543"/>
      <c r="DJ8" s="186"/>
      <c r="DK8" s="186"/>
      <c r="DL8" s="186"/>
      <c r="DM8" s="186"/>
      <c r="DN8" s="186"/>
      <c r="DO8" s="186"/>
    </row>
    <row r="9" spans="1:119" ht="18.75" customHeight="1" thickBot="1">
      <c r="A9" s="187"/>
      <c r="B9" s="570" t="s">
        <v>111</v>
      </c>
      <c r="C9" s="571"/>
      <c r="D9" s="571"/>
      <c r="E9" s="571"/>
      <c r="F9" s="571"/>
      <c r="G9" s="571"/>
      <c r="H9" s="571"/>
      <c r="I9" s="571"/>
      <c r="J9" s="571"/>
      <c r="K9" s="491"/>
      <c r="L9" s="572" t="s">
        <v>112</v>
      </c>
      <c r="M9" s="573"/>
      <c r="N9" s="573"/>
      <c r="O9" s="573"/>
      <c r="P9" s="573"/>
      <c r="Q9" s="574"/>
      <c r="R9" s="575">
        <v>2189</v>
      </c>
      <c r="S9" s="576"/>
      <c r="T9" s="576"/>
      <c r="U9" s="576"/>
      <c r="V9" s="577"/>
      <c r="W9" s="507" t="s">
        <v>113</v>
      </c>
      <c r="X9" s="508"/>
      <c r="Y9" s="508"/>
      <c r="Z9" s="508"/>
      <c r="AA9" s="508"/>
      <c r="AB9" s="508"/>
      <c r="AC9" s="508"/>
      <c r="AD9" s="508"/>
      <c r="AE9" s="508"/>
      <c r="AF9" s="508"/>
      <c r="AG9" s="508"/>
      <c r="AH9" s="508"/>
      <c r="AI9" s="508"/>
      <c r="AJ9" s="508"/>
      <c r="AK9" s="508"/>
      <c r="AL9" s="578"/>
      <c r="AM9" s="497" t="s">
        <v>114</v>
      </c>
      <c r="AN9" s="402"/>
      <c r="AO9" s="402"/>
      <c r="AP9" s="402"/>
      <c r="AQ9" s="402"/>
      <c r="AR9" s="402"/>
      <c r="AS9" s="402"/>
      <c r="AT9" s="403"/>
      <c r="AU9" s="485" t="s">
        <v>105</v>
      </c>
      <c r="AV9" s="486"/>
      <c r="AW9" s="486"/>
      <c r="AX9" s="486"/>
      <c r="AY9" s="408" t="s">
        <v>115</v>
      </c>
      <c r="AZ9" s="409"/>
      <c r="BA9" s="409"/>
      <c r="BB9" s="409"/>
      <c r="BC9" s="409"/>
      <c r="BD9" s="409"/>
      <c r="BE9" s="409"/>
      <c r="BF9" s="409"/>
      <c r="BG9" s="409"/>
      <c r="BH9" s="409"/>
      <c r="BI9" s="409"/>
      <c r="BJ9" s="409"/>
      <c r="BK9" s="409"/>
      <c r="BL9" s="409"/>
      <c r="BM9" s="410"/>
      <c r="BN9" s="428">
        <v>-7410</v>
      </c>
      <c r="BO9" s="429"/>
      <c r="BP9" s="429"/>
      <c r="BQ9" s="429"/>
      <c r="BR9" s="429"/>
      <c r="BS9" s="429"/>
      <c r="BT9" s="429"/>
      <c r="BU9" s="430"/>
      <c r="BV9" s="428">
        <v>-32417</v>
      </c>
      <c r="BW9" s="429"/>
      <c r="BX9" s="429"/>
      <c r="BY9" s="429"/>
      <c r="BZ9" s="429"/>
      <c r="CA9" s="429"/>
      <c r="CB9" s="429"/>
      <c r="CC9" s="430"/>
      <c r="CD9" s="437" t="s">
        <v>116</v>
      </c>
      <c r="CE9" s="438"/>
      <c r="CF9" s="438"/>
      <c r="CG9" s="438"/>
      <c r="CH9" s="438"/>
      <c r="CI9" s="438"/>
      <c r="CJ9" s="438"/>
      <c r="CK9" s="438"/>
      <c r="CL9" s="438"/>
      <c r="CM9" s="438"/>
      <c r="CN9" s="438"/>
      <c r="CO9" s="438"/>
      <c r="CP9" s="438"/>
      <c r="CQ9" s="438"/>
      <c r="CR9" s="438"/>
      <c r="CS9" s="439"/>
      <c r="CT9" s="398">
        <v>19.8</v>
      </c>
      <c r="CU9" s="399"/>
      <c r="CV9" s="399"/>
      <c r="CW9" s="399"/>
      <c r="CX9" s="399"/>
      <c r="CY9" s="399"/>
      <c r="CZ9" s="399"/>
      <c r="DA9" s="400"/>
      <c r="DB9" s="398">
        <v>12.7</v>
      </c>
      <c r="DC9" s="399"/>
      <c r="DD9" s="399"/>
      <c r="DE9" s="399"/>
      <c r="DF9" s="399"/>
      <c r="DG9" s="399"/>
      <c r="DH9" s="399"/>
      <c r="DI9" s="400"/>
      <c r="DJ9" s="186"/>
      <c r="DK9" s="186"/>
      <c r="DL9" s="186"/>
      <c r="DM9" s="186"/>
      <c r="DN9" s="186"/>
      <c r="DO9" s="186"/>
    </row>
    <row r="10" spans="1:119" ht="18.75" customHeight="1" thickBot="1">
      <c r="A10" s="187"/>
      <c r="B10" s="570"/>
      <c r="C10" s="571"/>
      <c r="D10" s="571"/>
      <c r="E10" s="571"/>
      <c r="F10" s="571"/>
      <c r="G10" s="571"/>
      <c r="H10" s="571"/>
      <c r="I10" s="571"/>
      <c r="J10" s="571"/>
      <c r="K10" s="491"/>
      <c r="L10" s="401" t="s">
        <v>117</v>
      </c>
      <c r="M10" s="402"/>
      <c r="N10" s="402"/>
      <c r="O10" s="402"/>
      <c r="P10" s="402"/>
      <c r="Q10" s="403"/>
      <c r="R10" s="404">
        <v>2462</v>
      </c>
      <c r="S10" s="405"/>
      <c r="T10" s="405"/>
      <c r="U10" s="405"/>
      <c r="V10" s="407"/>
      <c r="W10" s="579"/>
      <c r="X10" s="390"/>
      <c r="Y10" s="390"/>
      <c r="Z10" s="390"/>
      <c r="AA10" s="390"/>
      <c r="AB10" s="390"/>
      <c r="AC10" s="390"/>
      <c r="AD10" s="390"/>
      <c r="AE10" s="390"/>
      <c r="AF10" s="390"/>
      <c r="AG10" s="390"/>
      <c r="AH10" s="390"/>
      <c r="AI10" s="390"/>
      <c r="AJ10" s="390"/>
      <c r="AK10" s="390"/>
      <c r="AL10" s="580"/>
      <c r="AM10" s="497" t="s">
        <v>118</v>
      </c>
      <c r="AN10" s="402"/>
      <c r="AO10" s="402"/>
      <c r="AP10" s="402"/>
      <c r="AQ10" s="402"/>
      <c r="AR10" s="402"/>
      <c r="AS10" s="402"/>
      <c r="AT10" s="403"/>
      <c r="AU10" s="485" t="s">
        <v>119</v>
      </c>
      <c r="AV10" s="486"/>
      <c r="AW10" s="486"/>
      <c r="AX10" s="486"/>
      <c r="AY10" s="408" t="s">
        <v>120</v>
      </c>
      <c r="AZ10" s="409"/>
      <c r="BA10" s="409"/>
      <c r="BB10" s="409"/>
      <c r="BC10" s="409"/>
      <c r="BD10" s="409"/>
      <c r="BE10" s="409"/>
      <c r="BF10" s="409"/>
      <c r="BG10" s="409"/>
      <c r="BH10" s="409"/>
      <c r="BI10" s="409"/>
      <c r="BJ10" s="409"/>
      <c r="BK10" s="409"/>
      <c r="BL10" s="409"/>
      <c r="BM10" s="410"/>
      <c r="BN10" s="428">
        <v>42</v>
      </c>
      <c r="BO10" s="429"/>
      <c r="BP10" s="429"/>
      <c r="BQ10" s="429"/>
      <c r="BR10" s="429"/>
      <c r="BS10" s="429"/>
      <c r="BT10" s="429"/>
      <c r="BU10" s="430"/>
      <c r="BV10" s="428">
        <v>39</v>
      </c>
      <c r="BW10" s="429"/>
      <c r="BX10" s="429"/>
      <c r="BY10" s="429"/>
      <c r="BZ10" s="429"/>
      <c r="CA10" s="429"/>
      <c r="CB10" s="429"/>
      <c r="CC10" s="43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570"/>
      <c r="C11" s="571"/>
      <c r="D11" s="571"/>
      <c r="E11" s="571"/>
      <c r="F11" s="571"/>
      <c r="G11" s="571"/>
      <c r="H11" s="571"/>
      <c r="I11" s="571"/>
      <c r="J11" s="571"/>
      <c r="K11" s="491"/>
      <c r="L11" s="474" t="s">
        <v>122</v>
      </c>
      <c r="M11" s="475"/>
      <c r="N11" s="475"/>
      <c r="O11" s="475"/>
      <c r="P11" s="475"/>
      <c r="Q11" s="476"/>
      <c r="R11" s="567" t="s">
        <v>123</v>
      </c>
      <c r="S11" s="568"/>
      <c r="T11" s="568"/>
      <c r="U11" s="568"/>
      <c r="V11" s="569"/>
      <c r="W11" s="579"/>
      <c r="X11" s="390"/>
      <c r="Y11" s="390"/>
      <c r="Z11" s="390"/>
      <c r="AA11" s="390"/>
      <c r="AB11" s="390"/>
      <c r="AC11" s="390"/>
      <c r="AD11" s="390"/>
      <c r="AE11" s="390"/>
      <c r="AF11" s="390"/>
      <c r="AG11" s="390"/>
      <c r="AH11" s="390"/>
      <c r="AI11" s="390"/>
      <c r="AJ11" s="390"/>
      <c r="AK11" s="390"/>
      <c r="AL11" s="580"/>
      <c r="AM11" s="497" t="s">
        <v>124</v>
      </c>
      <c r="AN11" s="402"/>
      <c r="AO11" s="402"/>
      <c r="AP11" s="402"/>
      <c r="AQ11" s="402"/>
      <c r="AR11" s="402"/>
      <c r="AS11" s="402"/>
      <c r="AT11" s="403"/>
      <c r="AU11" s="485" t="s">
        <v>125</v>
      </c>
      <c r="AV11" s="486"/>
      <c r="AW11" s="486"/>
      <c r="AX11" s="486"/>
      <c r="AY11" s="408" t="s">
        <v>126</v>
      </c>
      <c r="AZ11" s="409"/>
      <c r="BA11" s="409"/>
      <c r="BB11" s="409"/>
      <c r="BC11" s="409"/>
      <c r="BD11" s="409"/>
      <c r="BE11" s="409"/>
      <c r="BF11" s="409"/>
      <c r="BG11" s="409"/>
      <c r="BH11" s="409"/>
      <c r="BI11" s="409"/>
      <c r="BJ11" s="409"/>
      <c r="BK11" s="409"/>
      <c r="BL11" s="409"/>
      <c r="BM11" s="410"/>
      <c r="BN11" s="428">
        <v>122842</v>
      </c>
      <c r="BO11" s="429"/>
      <c r="BP11" s="429"/>
      <c r="BQ11" s="429"/>
      <c r="BR11" s="429"/>
      <c r="BS11" s="429"/>
      <c r="BT11" s="429"/>
      <c r="BU11" s="430"/>
      <c r="BV11" s="428">
        <v>0</v>
      </c>
      <c r="BW11" s="429"/>
      <c r="BX11" s="429"/>
      <c r="BY11" s="429"/>
      <c r="BZ11" s="429"/>
      <c r="CA11" s="429"/>
      <c r="CB11" s="429"/>
      <c r="CC11" s="430"/>
      <c r="CD11" s="437" t="s">
        <v>127</v>
      </c>
      <c r="CE11" s="438"/>
      <c r="CF11" s="438"/>
      <c r="CG11" s="438"/>
      <c r="CH11" s="438"/>
      <c r="CI11" s="438"/>
      <c r="CJ11" s="438"/>
      <c r="CK11" s="438"/>
      <c r="CL11" s="438"/>
      <c r="CM11" s="438"/>
      <c r="CN11" s="438"/>
      <c r="CO11" s="438"/>
      <c r="CP11" s="438"/>
      <c r="CQ11" s="438"/>
      <c r="CR11" s="438"/>
      <c r="CS11" s="439"/>
      <c r="CT11" s="541" t="s">
        <v>128</v>
      </c>
      <c r="CU11" s="542"/>
      <c r="CV11" s="542"/>
      <c r="CW11" s="542"/>
      <c r="CX11" s="542"/>
      <c r="CY11" s="542"/>
      <c r="CZ11" s="542"/>
      <c r="DA11" s="543"/>
      <c r="DB11" s="541" t="s">
        <v>128</v>
      </c>
      <c r="DC11" s="542"/>
      <c r="DD11" s="542"/>
      <c r="DE11" s="542"/>
      <c r="DF11" s="542"/>
      <c r="DG11" s="542"/>
      <c r="DH11" s="542"/>
      <c r="DI11" s="543"/>
      <c r="DJ11" s="186"/>
      <c r="DK11" s="186"/>
      <c r="DL11" s="186"/>
      <c r="DM11" s="186"/>
      <c r="DN11" s="186"/>
      <c r="DO11" s="186"/>
    </row>
    <row r="12" spans="1:119" ht="18.75" customHeight="1">
      <c r="A12" s="187"/>
      <c r="B12" s="544" t="s">
        <v>129</v>
      </c>
      <c r="C12" s="545"/>
      <c r="D12" s="545"/>
      <c r="E12" s="545"/>
      <c r="F12" s="545"/>
      <c r="G12" s="545"/>
      <c r="H12" s="545"/>
      <c r="I12" s="545"/>
      <c r="J12" s="545"/>
      <c r="K12" s="546"/>
      <c r="L12" s="553" t="s">
        <v>130</v>
      </c>
      <c r="M12" s="554"/>
      <c r="N12" s="554"/>
      <c r="O12" s="554"/>
      <c r="P12" s="554"/>
      <c r="Q12" s="555"/>
      <c r="R12" s="556">
        <v>1998</v>
      </c>
      <c r="S12" s="557"/>
      <c r="T12" s="557"/>
      <c r="U12" s="557"/>
      <c r="V12" s="558"/>
      <c r="W12" s="559" t="s">
        <v>1</v>
      </c>
      <c r="X12" s="486"/>
      <c r="Y12" s="486"/>
      <c r="Z12" s="486"/>
      <c r="AA12" s="486"/>
      <c r="AB12" s="560"/>
      <c r="AC12" s="561" t="s">
        <v>131</v>
      </c>
      <c r="AD12" s="562"/>
      <c r="AE12" s="562"/>
      <c r="AF12" s="562"/>
      <c r="AG12" s="563"/>
      <c r="AH12" s="561" t="s">
        <v>132</v>
      </c>
      <c r="AI12" s="562"/>
      <c r="AJ12" s="562"/>
      <c r="AK12" s="562"/>
      <c r="AL12" s="564"/>
      <c r="AM12" s="497" t="s">
        <v>133</v>
      </c>
      <c r="AN12" s="402"/>
      <c r="AO12" s="402"/>
      <c r="AP12" s="402"/>
      <c r="AQ12" s="402"/>
      <c r="AR12" s="402"/>
      <c r="AS12" s="402"/>
      <c r="AT12" s="403"/>
      <c r="AU12" s="485" t="s">
        <v>134</v>
      </c>
      <c r="AV12" s="486"/>
      <c r="AW12" s="486"/>
      <c r="AX12" s="486"/>
      <c r="AY12" s="408" t="s">
        <v>135</v>
      </c>
      <c r="AZ12" s="409"/>
      <c r="BA12" s="409"/>
      <c r="BB12" s="409"/>
      <c r="BC12" s="409"/>
      <c r="BD12" s="409"/>
      <c r="BE12" s="409"/>
      <c r="BF12" s="409"/>
      <c r="BG12" s="409"/>
      <c r="BH12" s="409"/>
      <c r="BI12" s="409"/>
      <c r="BJ12" s="409"/>
      <c r="BK12" s="409"/>
      <c r="BL12" s="409"/>
      <c r="BM12" s="410"/>
      <c r="BN12" s="428">
        <v>100157</v>
      </c>
      <c r="BO12" s="429"/>
      <c r="BP12" s="429"/>
      <c r="BQ12" s="429"/>
      <c r="BR12" s="429"/>
      <c r="BS12" s="429"/>
      <c r="BT12" s="429"/>
      <c r="BU12" s="430"/>
      <c r="BV12" s="428">
        <v>44997</v>
      </c>
      <c r="BW12" s="429"/>
      <c r="BX12" s="429"/>
      <c r="BY12" s="429"/>
      <c r="BZ12" s="429"/>
      <c r="CA12" s="429"/>
      <c r="CB12" s="429"/>
      <c r="CC12" s="430"/>
      <c r="CD12" s="437" t="s">
        <v>136</v>
      </c>
      <c r="CE12" s="438"/>
      <c r="CF12" s="438"/>
      <c r="CG12" s="438"/>
      <c r="CH12" s="438"/>
      <c r="CI12" s="438"/>
      <c r="CJ12" s="438"/>
      <c r="CK12" s="438"/>
      <c r="CL12" s="438"/>
      <c r="CM12" s="438"/>
      <c r="CN12" s="438"/>
      <c r="CO12" s="438"/>
      <c r="CP12" s="438"/>
      <c r="CQ12" s="438"/>
      <c r="CR12" s="438"/>
      <c r="CS12" s="439"/>
      <c r="CT12" s="541" t="s">
        <v>137</v>
      </c>
      <c r="CU12" s="542"/>
      <c r="CV12" s="542"/>
      <c r="CW12" s="542"/>
      <c r="CX12" s="542"/>
      <c r="CY12" s="542"/>
      <c r="CZ12" s="542"/>
      <c r="DA12" s="543"/>
      <c r="DB12" s="541" t="s">
        <v>137</v>
      </c>
      <c r="DC12" s="542"/>
      <c r="DD12" s="542"/>
      <c r="DE12" s="542"/>
      <c r="DF12" s="542"/>
      <c r="DG12" s="542"/>
      <c r="DH12" s="542"/>
      <c r="DI12" s="543"/>
      <c r="DJ12" s="186"/>
      <c r="DK12" s="186"/>
      <c r="DL12" s="186"/>
      <c r="DM12" s="186"/>
      <c r="DN12" s="186"/>
      <c r="DO12" s="186"/>
    </row>
    <row r="13" spans="1:119" ht="18.75" customHeight="1">
      <c r="A13" s="187"/>
      <c r="B13" s="547"/>
      <c r="C13" s="548"/>
      <c r="D13" s="548"/>
      <c r="E13" s="548"/>
      <c r="F13" s="548"/>
      <c r="G13" s="548"/>
      <c r="H13" s="548"/>
      <c r="I13" s="548"/>
      <c r="J13" s="548"/>
      <c r="K13" s="549"/>
      <c r="L13" s="197"/>
      <c r="M13" s="528" t="s">
        <v>138</v>
      </c>
      <c r="N13" s="529"/>
      <c r="O13" s="529"/>
      <c r="P13" s="529"/>
      <c r="Q13" s="530"/>
      <c r="R13" s="531">
        <v>1986</v>
      </c>
      <c r="S13" s="532"/>
      <c r="T13" s="532"/>
      <c r="U13" s="532"/>
      <c r="V13" s="533"/>
      <c r="W13" s="519" t="s">
        <v>139</v>
      </c>
      <c r="X13" s="441"/>
      <c r="Y13" s="441"/>
      <c r="Z13" s="441"/>
      <c r="AA13" s="441"/>
      <c r="AB13" s="442"/>
      <c r="AC13" s="404">
        <v>114</v>
      </c>
      <c r="AD13" s="405"/>
      <c r="AE13" s="405"/>
      <c r="AF13" s="405"/>
      <c r="AG13" s="406"/>
      <c r="AH13" s="404">
        <v>206</v>
      </c>
      <c r="AI13" s="405"/>
      <c r="AJ13" s="405"/>
      <c r="AK13" s="405"/>
      <c r="AL13" s="407"/>
      <c r="AM13" s="497" t="s">
        <v>140</v>
      </c>
      <c r="AN13" s="402"/>
      <c r="AO13" s="402"/>
      <c r="AP13" s="402"/>
      <c r="AQ13" s="402"/>
      <c r="AR13" s="402"/>
      <c r="AS13" s="402"/>
      <c r="AT13" s="403"/>
      <c r="AU13" s="485" t="s">
        <v>141</v>
      </c>
      <c r="AV13" s="486"/>
      <c r="AW13" s="486"/>
      <c r="AX13" s="486"/>
      <c r="AY13" s="408" t="s">
        <v>142</v>
      </c>
      <c r="AZ13" s="409"/>
      <c r="BA13" s="409"/>
      <c r="BB13" s="409"/>
      <c r="BC13" s="409"/>
      <c r="BD13" s="409"/>
      <c r="BE13" s="409"/>
      <c r="BF13" s="409"/>
      <c r="BG13" s="409"/>
      <c r="BH13" s="409"/>
      <c r="BI13" s="409"/>
      <c r="BJ13" s="409"/>
      <c r="BK13" s="409"/>
      <c r="BL13" s="409"/>
      <c r="BM13" s="410"/>
      <c r="BN13" s="428">
        <v>15317</v>
      </c>
      <c r="BO13" s="429"/>
      <c r="BP13" s="429"/>
      <c r="BQ13" s="429"/>
      <c r="BR13" s="429"/>
      <c r="BS13" s="429"/>
      <c r="BT13" s="429"/>
      <c r="BU13" s="430"/>
      <c r="BV13" s="428">
        <v>-77375</v>
      </c>
      <c r="BW13" s="429"/>
      <c r="BX13" s="429"/>
      <c r="BY13" s="429"/>
      <c r="BZ13" s="429"/>
      <c r="CA13" s="429"/>
      <c r="CB13" s="429"/>
      <c r="CC13" s="430"/>
      <c r="CD13" s="437" t="s">
        <v>143</v>
      </c>
      <c r="CE13" s="438"/>
      <c r="CF13" s="438"/>
      <c r="CG13" s="438"/>
      <c r="CH13" s="438"/>
      <c r="CI13" s="438"/>
      <c r="CJ13" s="438"/>
      <c r="CK13" s="438"/>
      <c r="CL13" s="438"/>
      <c r="CM13" s="438"/>
      <c r="CN13" s="438"/>
      <c r="CO13" s="438"/>
      <c r="CP13" s="438"/>
      <c r="CQ13" s="438"/>
      <c r="CR13" s="438"/>
      <c r="CS13" s="439"/>
      <c r="CT13" s="398">
        <v>4.5</v>
      </c>
      <c r="CU13" s="399"/>
      <c r="CV13" s="399"/>
      <c r="CW13" s="399"/>
      <c r="CX13" s="399"/>
      <c r="CY13" s="399"/>
      <c r="CZ13" s="399"/>
      <c r="DA13" s="400"/>
      <c r="DB13" s="398">
        <v>4.0999999999999996</v>
      </c>
      <c r="DC13" s="399"/>
      <c r="DD13" s="399"/>
      <c r="DE13" s="399"/>
      <c r="DF13" s="399"/>
      <c r="DG13" s="399"/>
      <c r="DH13" s="399"/>
      <c r="DI13" s="400"/>
      <c r="DJ13" s="186"/>
      <c r="DK13" s="186"/>
      <c r="DL13" s="186"/>
      <c r="DM13" s="186"/>
      <c r="DN13" s="186"/>
      <c r="DO13" s="186"/>
    </row>
    <row r="14" spans="1:119" ht="18.75" customHeight="1" thickBot="1">
      <c r="A14" s="187"/>
      <c r="B14" s="547"/>
      <c r="C14" s="548"/>
      <c r="D14" s="548"/>
      <c r="E14" s="548"/>
      <c r="F14" s="548"/>
      <c r="G14" s="548"/>
      <c r="H14" s="548"/>
      <c r="I14" s="548"/>
      <c r="J14" s="548"/>
      <c r="K14" s="549"/>
      <c r="L14" s="521" t="s">
        <v>144</v>
      </c>
      <c r="M14" s="565"/>
      <c r="N14" s="565"/>
      <c r="O14" s="565"/>
      <c r="P14" s="565"/>
      <c r="Q14" s="566"/>
      <c r="R14" s="531">
        <v>2075</v>
      </c>
      <c r="S14" s="532"/>
      <c r="T14" s="532"/>
      <c r="U14" s="532"/>
      <c r="V14" s="533"/>
      <c r="W14" s="534"/>
      <c r="X14" s="444"/>
      <c r="Y14" s="444"/>
      <c r="Z14" s="444"/>
      <c r="AA14" s="444"/>
      <c r="AB14" s="445"/>
      <c r="AC14" s="524">
        <v>13.3</v>
      </c>
      <c r="AD14" s="525"/>
      <c r="AE14" s="525"/>
      <c r="AF14" s="525"/>
      <c r="AG14" s="526"/>
      <c r="AH14" s="524">
        <v>20.5</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145</v>
      </c>
      <c r="CE14" s="435"/>
      <c r="CF14" s="435"/>
      <c r="CG14" s="435"/>
      <c r="CH14" s="435"/>
      <c r="CI14" s="435"/>
      <c r="CJ14" s="435"/>
      <c r="CK14" s="435"/>
      <c r="CL14" s="435"/>
      <c r="CM14" s="435"/>
      <c r="CN14" s="435"/>
      <c r="CO14" s="435"/>
      <c r="CP14" s="435"/>
      <c r="CQ14" s="435"/>
      <c r="CR14" s="435"/>
      <c r="CS14" s="436"/>
      <c r="CT14" s="535" t="s">
        <v>137</v>
      </c>
      <c r="CU14" s="536"/>
      <c r="CV14" s="536"/>
      <c r="CW14" s="536"/>
      <c r="CX14" s="536"/>
      <c r="CY14" s="536"/>
      <c r="CZ14" s="536"/>
      <c r="DA14" s="537"/>
      <c r="DB14" s="535" t="s">
        <v>146</v>
      </c>
      <c r="DC14" s="536"/>
      <c r="DD14" s="536"/>
      <c r="DE14" s="536"/>
      <c r="DF14" s="536"/>
      <c r="DG14" s="536"/>
      <c r="DH14" s="536"/>
      <c r="DI14" s="537"/>
      <c r="DJ14" s="186"/>
      <c r="DK14" s="186"/>
      <c r="DL14" s="186"/>
      <c r="DM14" s="186"/>
      <c r="DN14" s="186"/>
      <c r="DO14" s="186"/>
    </row>
    <row r="15" spans="1:119" ht="18.75" customHeight="1">
      <c r="A15" s="187"/>
      <c r="B15" s="547"/>
      <c r="C15" s="548"/>
      <c r="D15" s="548"/>
      <c r="E15" s="548"/>
      <c r="F15" s="548"/>
      <c r="G15" s="548"/>
      <c r="H15" s="548"/>
      <c r="I15" s="548"/>
      <c r="J15" s="548"/>
      <c r="K15" s="549"/>
      <c r="L15" s="197"/>
      <c r="M15" s="528" t="s">
        <v>147</v>
      </c>
      <c r="N15" s="529"/>
      <c r="O15" s="529"/>
      <c r="P15" s="529"/>
      <c r="Q15" s="530"/>
      <c r="R15" s="531">
        <v>2066</v>
      </c>
      <c r="S15" s="532"/>
      <c r="T15" s="532"/>
      <c r="U15" s="532"/>
      <c r="V15" s="533"/>
      <c r="W15" s="519" t="s">
        <v>148</v>
      </c>
      <c r="X15" s="441"/>
      <c r="Y15" s="441"/>
      <c r="Z15" s="441"/>
      <c r="AA15" s="441"/>
      <c r="AB15" s="442"/>
      <c r="AC15" s="404">
        <v>228</v>
      </c>
      <c r="AD15" s="405"/>
      <c r="AE15" s="405"/>
      <c r="AF15" s="405"/>
      <c r="AG15" s="406"/>
      <c r="AH15" s="404">
        <v>231</v>
      </c>
      <c r="AI15" s="405"/>
      <c r="AJ15" s="405"/>
      <c r="AK15" s="405"/>
      <c r="AL15" s="407"/>
      <c r="AM15" s="497"/>
      <c r="AN15" s="402"/>
      <c r="AO15" s="402"/>
      <c r="AP15" s="402"/>
      <c r="AQ15" s="402"/>
      <c r="AR15" s="402"/>
      <c r="AS15" s="402"/>
      <c r="AT15" s="403"/>
      <c r="AU15" s="485"/>
      <c r="AV15" s="486"/>
      <c r="AW15" s="486"/>
      <c r="AX15" s="486"/>
      <c r="AY15" s="420" t="s">
        <v>149</v>
      </c>
      <c r="AZ15" s="421"/>
      <c r="BA15" s="421"/>
      <c r="BB15" s="421"/>
      <c r="BC15" s="421"/>
      <c r="BD15" s="421"/>
      <c r="BE15" s="421"/>
      <c r="BF15" s="421"/>
      <c r="BG15" s="421"/>
      <c r="BH15" s="421"/>
      <c r="BI15" s="421"/>
      <c r="BJ15" s="421"/>
      <c r="BK15" s="421"/>
      <c r="BL15" s="421"/>
      <c r="BM15" s="422"/>
      <c r="BN15" s="423">
        <v>415194</v>
      </c>
      <c r="BO15" s="424"/>
      <c r="BP15" s="424"/>
      <c r="BQ15" s="424"/>
      <c r="BR15" s="424"/>
      <c r="BS15" s="424"/>
      <c r="BT15" s="424"/>
      <c r="BU15" s="425"/>
      <c r="BV15" s="423">
        <v>404334</v>
      </c>
      <c r="BW15" s="424"/>
      <c r="BX15" s="424"/>
      <c r="BY15" s="424"/>
      <c r="BZ15" s="424"/>
      <c r="CA15" s="424"/>
      <c r="CB15" s="424"/>
      <c r="CC15" s="425"/>
      <c r="CD15" s="538" t="s">
        <v>150</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47"/>
      <c r="C16" s="548"/>
      <c r="D16" s="548"/>
      <c r="E16" s="548"/>
      <c r="F16" s="548"/>
      <c r="G16" s="548"/>
      <c r="H16" s="548"/>
      <c r="I16" s="548"/>
      <c r="J16" s="548"/>
      <c r="K16" s="549"/>
      <c r="L16" s="521" t="s">
        <v>151</v>
      </c>
      <c r="M16" s="522"/>
      <c r="N16" s="522"/>
      <c r="O16" s="522"/>
      <c r="P16" s="522"/>
      <c r="Q16" s="523"/>
      <c r="R16" s="516" t="s">
        <v>152</v>
      </c>
      <c r="S16" s="517"/>
      <c r="T16" s="517"/>
      <c r="U16" s="517"/>
      <c r="V16" s="518"/>
      <c r="W16" s="534"/>
      <c r="X16" s="444"/>
      <c r="Y16" s="444"/>
      <c r="Z16" s="444"/>
      <c r="AA16" s="444"/>
      <c r="AB16" s="445"/>
      <c r="AC16" s="524">
        <v>26.5</v>
      </c>
      <c r="AD16" s="525"/>
      <c r="AE16" s="525"/>
      <c r="AF16" s="525"/>
      <c r="AG16" s="526"/>
      <c r="AH16" s="524">
        <v>23</v>
      </c>
      <c r="AI16" s="525"/>
      <c r="AJ16" s="525"/>
      <c r="AK16" s="525"/>
      <c r="AL16" s="527"/>
      <c r="AM16" s="497"/>
      <c r="AN16" s="402"/>
      <c r="AO16" s="402"/>
      <c r="AP16" s="402"/>
      <c r="AQ16" s="402"/>
      <c r="AR16" s="402"/>
      <c r="AS16" s="402"/>
      <c r="AT16" s="403"/>
      <c r="AU16" s="485"/>
      <c r="AV16" s="486"/>
      <c r="AW16" s="486"/>
      <c r="AX16" s="486"/>
      <c r="AY16" s="408" t="s">
        <v>153</v>
      </c>
      <c r="AZ16" s="409"/>
      <c r="BA16" s="409"/>
      <c r="BB16" s="409"/>
      <c r="BC16" s="409"/>
      <c r="BD16" s="409"/>
      <c r="BE16" s="409"/>
      <c r="BF16" s="409"/>
      <c r="BG16" s="409"/>
      <c r="BH16" s="409"/>
      <c r="BI16" s="409"/>
      <c r="BJ16" s="409"/>
      <c r="BK16" s="409"/>
      <c r="BL16" s="409"/>
      <c r="BM16" s="410"/>
      <c r="BN16" s="428">
        <v>1766669</v>
      </c>
      <c r="BO16" s="429"/>
      <c r="BP16" s="429"/>
      <c r="BQ16" s="429"/>
      <c r="BR16" s="429"/>
      <c r="BS16" s="429"/>
      <c r="BT16" s="429"/>
      <c r="BU16" s="430"/>
      <c r="BV16" s="428">
        <v>1696515</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c r="A17" s="187"/>
      <c r="B17" s="550"/>
      <c r="C17" s="551"/>
      <c r="D17" s="551"/>
      <c r="E17" s="551"/>
      <c r="F17" s="551"/>
      <c r="G17" s="551"/>
      <c r="H17" s="551"/>
      <c r="I17" s="551"/>
      <c r="J17" s="551"/>
      <c r="K17" s="552"/>
      <c r="L17" s="202"/>
      <c r="M17" s="513" t="s">
        <v>154</v>
      </c>
      <c r="N17" s="514"/>
      <c r="O17" s="514"/>
      <c r="P17" s="514"/>
      <c r="Q17" s="515"/>
      <c r="R17" s="516" t="s">
        <v>155</v>
      </c>
      <c r="S17" s="517"/>
      <c r="T17" s="517"/>
      <c r="U17" s="517"/>
      <c r="V17" s="518"/>
      <c r="W17" s="519" t="s">
        <v>156</v>
      </c>
      <c r="X17" s="441"/>
      <c r="Y17" s="441"/>
      <c r="Z17" s="441"/>
      <c r="AA17" s="441"/>
      <c r="AB17" s="442"/>
      <c r="AC17" s="404">
        <v>517</v>
      </c>
      <c r="AD17" s="405"/>
      <c r="AE17" s="405"/>
      <c r="AF17" s="405"/>
      <c r="AG17" s="406"/>
      <c r="AH17" s="404">
        <v>566</v>
      </c>
      <c r="AI17" s="405"/>
      <c r="AJ17" s="405"/>
      <c r="AK17" s="405"/>
      <c r="AL17" s="407"/>
      <c r="AM17" s="497"/>
      <c r="AN17" s="402"/>
      <c r="AO17" s="402"/>
      <c r="AP17" s="402"/>
      <c r="AQ17" s="402"/>
      <c r="AR17" s="402"/>
      <c r="AS17" s="402"/>
      <c r="AT17" s="403"/>
      <c r="AU17" s="485"/>
      <c r="AV17" s="486"/>
      <c r="AW17" s="486"/>
      <c r="AX17" s="486"/>
      <c r="AY17" s="408" t="s">
        <v>157</v>
      </c>
      <c r="AZ17" s="409"/>
      <c r="BA17" s="409"/>
      <c r="BB17" s="409"/>
      <c r="BC17" s="409"/>
      <c r="BD17" s="409"/>
      <c r="BE17" s="409"/>
      <c r="BF17" s="409"/>
      <c r="BG17" s="409"/>
      <c r="BH17" s="409"/>
      <c r="BI17" s="409"/>
      <c r="BJ17" s="409"/>
      <c r="BK17" s="409"/>
      <c r="BL17" s="409"/>
      <c r="BM17" s="410"/>
      <c r="BN17" s="428">
        <v>533298</v>
      </c>
      <c r="BO17" s="429"/>
      <c r="BP17" s="429"/>
      <c r="BQ17" s="429"/>
      <c r="BR17" s="429"/>
      <c r="BS17" s="429"/>
      <c r="BT17" s="429"/>
      <c r="BU17" s="430"/>
      <c r="BV17" s="428">
        <v>520871</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c r="A18" s="187"/>
      <c r="B18" s="490" t="s">
        <v>158</v>
      </c>
      <c r="C18" s="491"/>
      <c r="D18" s="491"/>
      <c r="E18" s="492"/>
      <c r="F18" s="492"/>
      <c r="G18" s="492"/>
      <c r="H18" s="492"/>
      <c r="I18" s="492"/>
      <c r="J18" s="492"/>
      <c r="K18" s="492"/>
      <c r="L18" s="493">
        <v>293.92</v>
      </c>
      <c r="M18" s="493"/>
      <c r="N18" s="493"/>
      <c r="O18" s="493"/>
      <c r="P18" s="493"/>
      <c r="Q18" s="493"/>
      <c r="R18" s="494"/>
      <c r="S18" s="494"/>
      <c r="T18" s="494"/>
      <c r="U18" s="494"/>
      <c r="V18" s="495"/>
      <c r="W18" s="509"/>
      <c r="X18" s="510"/>
      <c r="Y18" s="510"/>
      <c r="Z18" s="510"/>
      <c r="AA18" s="510"/>
      <c r="AB18" s="520"/>
      <c r="AC18" s="392">
        <v>60.2</v>
      </c>
      <c r="AD18" s="393"/>
      <c r="AE18" s="393"/>
      <c r="AF18" s="393"/>
      <c r="AG18" s="496"/>
      <c r="AH18" s="392">
        <v>56.4</v>
      </c>
      <c r="AI18" s="393"/>
      <c r="AJ18" s="393"/>
      <c r="AK18" s="393"/>
      <c r="AL18" s="394"/>
      <c r="AM18" s="497"/>
      <c r="AN18" s="402"/>
      <c r="AO18" s="402"/>
      <c r="AP18" s="402"/>
      <c r="AQ18" s="402"/>
      <c r="AR18" s="402"/>
      <c r="AS18" s="402"/>
      <c r="AT18" s="403"/>
      <c r="AU18" s="485"/>
      <c r="AV18" s="486"/>
      <c r="AW18" s="486"/>
      <c r="AX18" s="486"/>
      <c r="AY18" s="408" t="s">
        <v>159</v>
      </c>
      <c r="AZ18" s="409"/>
      <c r="BA18" s="409"/>
      <c r="BB18" s="409"/>
      <c r="BC18" s="409"/>
      <c r="BD18" s="409"/>
      <c r="BE18" s="409"/>
      <c r="BF18" s="409"/>
      <c r="BG18" s="409"/>
      <c r="BH18" s="409"/>
      <c r="BI18" s="409"/>
      <c r="BJ18" s="409"/>
      <c r="BK18" s="409"/>
      <c r="BL18" s="409"/>
      <c r="BM18" s="410"/>
      <c r="BN18" s="428">
        <v>1686843</v>
      </c>
      <c r="BO18" s="429"/>
      <c r="BP18" s="429"/>
      <c r="BQ18" s="429"/>
      <c r="BR18" s="429"/>
      <c r="BS18" s="429"/>
      <c r="BT18" s="429"/>
      <c r="BU18" s="430"/>
      <c r="BV18" s="428">
        <v>1674081</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c r="A19" s="187"/>
      <c r="B19" s="490" t="s">
        <v>160</v>
      </c>
      <c r="C19" s="491"/>
      <c r="D19" s="491"/>
      <c r="E19" s="492"/>
      <c r="F19" s="492"/>
      <c r="G19" s="492"/>
      <c r="H19" s="492"/>
      <c r="I19" s="492"/>
      <c r="J19" s="492"/>
      <c r="K19" s="492"/>
      <c r="L19" s="498">
        <v>7</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161</v>
      </c>
      <c r="AZ19" s="409"/>
      <c r="BA19" s="409"/>
      <c r="BB19" s="409"/>
      <c r="BC19" s="409"/>
      <c r="BD19" s="409"/>
      <c r="BE19" s="409"/>
      <c r="BF19" s="409"/>
      <c r="BG19" s="409"/>
      <c r="BH19" s="409"/>
      <c r="BI19" s="409"/>
      <c r="BJ19" s="409"/>
      <c r="BK19" s="409"/>
      <c r="BL19" s="409"/>
      <c r="BM19" s="410"/>
      <c r="BN19" s="428">
        <v>2479437</v>
      </c>
      <c r="BO19" s="429"/>
      <c r="BP19" s="429"/>
      <c r="BQ19" s="429"/>
      <c r="BR19" s="429"/>
      <c r="BS19" s="429"/>
      <c r="BT19" s="429"/>
      <c r="BU19" s="430"/>
      <c r="BV19" s="428">
        <v>2402105</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c r="A20" s="187"/>
      <c r="B20" s="490" t="s">
        <v>162</v>
      </c>
      <c r="C20" s="491"/>
      <c r="D20" s="491"/>
      <c r="E20" s="492"/>
      <c r="F20" s="492"/>
      <c r="G20" s="492"/>
      <c r="H20" s="492"/>
      <c r="I20" s="492"/>
      <c r="J20" s="492"/>
      <c r="K20" s="492"/>
      <c r="L20" s="498">
        <v>956</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c r="A21" s="187"/>
      <c r="B21" s="487" t="s">
        <v>163</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c r="A22" s="187"/>
      <c r="B22" s="457" t="s">
        <v>164</v>
      </c>
      <c r="C22" s="458"/>
      <c r="D22" s="459"/>
      <c r="E22" s="466" t="s">
        <v>1</v>
      </c>
      <c r="F22" s="441"/>
      <c r="G22" s="441"/>
      <c r="H22" s="441"/>
      <c r="I22" s="441"/>
      <c r="J22" s="441"/>
      <c r="K22" s="442"/>
      <c r="L22" s="466" t="s">
        <v>165</v>
      </c>
      <c r="M22" s="441"/>
      <c r="N22" s="441"/>
      <c r="O22" s="441"/>
      <c r="P22" s="442"/>
      <c r="Q22" s="451" t="s">
        <v>166</v>
      </c>
      <c r="R22" s="452"/>
      <c r="S22" s="452"/>
      <c r="T22" s="452"/>
      <c r="U22" s="452"/>
      <c r="V22" s="467"/>
      <c r="W22" s="469" t="s">
        <v>167</v>
      </c>
      <c r="X22" s="458"/>
      <c r="Y22" s="459"/>
      <c r="Z22" s="466" t="s">
        <v>1</v>
      </c>
      <c r="AA22" s="441"/>
      <c r="AB22" s="441"/>
      <c r="AC22" s="441"/>
      <c r="AD22" s="441"/>
      <c r="AE22" s="441"/>
      <c r="AF22" s="441"/>
      <c r="AG22" s="442"/>
      <c r="AH22" s="440" t="s">
        <v>168</v>
      </c>
      <c r="AI22" s="441"/>
      <c r="AJ22" s="441"/>
      <c r="AK22" s="441"/>
      <c r="AL22" s="442"/>
      <c r="AM22" s="440" t="s">
        <v>169</v>
      </c>
      <c r="AN22" s="446"/>
      <c r="AO22" s="446"/>
      <c r="AP22" s="446"/>
      <c r="AQ22" s="446"/>
      <c r="AR22" s="447"/>
      <c r="AS22" s="451" t="s">
        <v>166</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170</v>
      </c>
      <c r="AZ23" s="421"/>
      <c r="BA23" s="421"/>
      <c r="BB23" s="421"/>
      <c r="BC23" s="421"/>
      <c r="BD23" s="421"/>
      <c r="BE23" s="421"/>
      <c r="BF23" s="421"/>
      <c r="BG23" s="421"/>
      <c r="BH23" s="421"/>
      <c r="BI23" s="421"/>
      <c r="BJ23" s="421"/>
      <c r="BK23" s="421"/>
      <c r="BL23" s="421"/>
      <c r="BM23" s="422"/>
      <c r="BN23" s="428">
        <v>2708368</v>
      </c>
      <c r="BO23" s="429"/>
      <c r="BP23" s="429"/>
      <c r="BQ23" s="429"/>
      <c r="BR23" s="429"/>
      <c r="BS23" s="429"/>
      <c r="BT23" s="429"/>
      <c r="BU23" s="430"/>
      <c r="BV23" s="428">
        <v>2823719</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c r="A24" s="187"/>
      <c r="B24" s="460"/>
      <c r="C24" s="461"/>
      <c r="D24" s="462"/>
      <c r="E24" s="401" t="s">
        <v>171</v>
      </c>
      <c r="F24" s="402"/>
      <c r="G24" s="402"/>
      <c r="H24" s="402"/>
      <c r="I24" s="402"/>
      <c r="J24" s="402"/>
      <c r="K24" s="403"/>
      <c r="L24" s="404">
        <v>1</v>
      </c>
      <c r="M24" s="405"/>
      <c r="N24" s="405"/>
      <c r="O24" s="405"/>
      <c r="P24" s="406"/>
      <c r="Q24" s="404">
        <v>7010</v>
      </c>
      <c r="R24" s="405"/>
      <c r="S24" s="405"/>
      <c r="T24" s="405"/>
      <c r="U24" s="405"/>
      <c r="V24" s="406"/>
      <c r="W24" s="470"/>
      <c r="X24" s="461"/>
      <c r="Y24" s="462"/>
      <c r="Z24" s="401" t="s">
        <v>172</v>
      </c>
      <c r="AA24" s="402"/>
      <c r="AB24" s="402"/>
      <c r="AC24" s="402"/>
      <c r="AD24" s="402"/>
      <c r="AE24" s="402"/>
      <c r="AF24" s="402"/>
      <c r="AG24" s="403"/>
      <c r="AH24" s="404">
        <v>62</v>
      </c>
      <c r="AI24" s="405"/>
      <c r="AJ24" s="405"/>
      <c r="AK24" s="405"/>
      <c r="AL24" s="406"/>
      <c r="AM24" s="404">
        <v>180606</v>
      </c>
      <c r="AN24" s="405"/>
      <c r="AO24" s="405"/>
      <c r="AP24" s="405"/>
      <c r="AQ24" s="405"/>
      <c r="AR24" s="406"/>
      <c r="AS24" s="404">
        <v>2913</v>
      </c>
      <c r="AT24" s="405"/>
      <c r="AU24" s="405"/>
      <c r="AV24" s="405"/>
      <c r="AW24" s="405"/>
      <c r="AX24" s="407"/>
      <c r="AY24" s="395" t="s">
        <v>173</v>
      </c>
      <c r="AZ24" s="396"/>
      <c r="BA24" s="396"/>
      <c r="BB24" s="396"/>
      <c r="BC24" s="396"/>
      <c r="BD24" s="396"/>
      <c r="BE24" s="396"/>
      <c r="BF24" s="396"/>
      <c r="BG24" s="396"/>
      <c r="BH24" s="396"/>
      <c r="BI24" s="396"/>
      <c r="BJ24" s="396"/>
      <c r="BK24" s="396"/>
      <c r="BL24" s="396"/>
      <c r="BM24" s="397"/>
      <c r="BN24" s="428">
        <v>2127532</v>
      </c>
      <c r="BO24" s="429"/>
      <c r="BP24" s="429"/>
      <c r="BQ24" s="429"/>
      <c r="BR24" s="429"/>
      <c r="BS24" s="429"/>
      <c r="BT24" s="429"/>
      <c r="BU24" s="430"/>
      <c r="BV24" s="428">
        <v>2237755</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c r="A25" s="187"/>
      <c r="B25" s="460"/>
      <c r="C25" s="461"/>
      <c r="D25" s="462"/>
      <c r="E25" s="401" t="s">
        <v>174</v>
      </c>
      <c r="F25" s="402"/>
      <c r="G25" s="402"/>
      <c r="H25" s="402"/>
      <c r="I25" s="402"/>
      <c r="J25" s="402"/>
      <c r="K25" s="403"/>
      <c r="L25" s="404">
        <v>1</v>
      </c>
      <c r="M25" s="405"/>
      <c r="N25" s="405"/>
      <c r="O25" s="405"/>
      <c r="P25" s="406"/>
      <c r="Q25" s="404">
        <v>5670</v>
      </c>
      <c r="R25" s="405"/>
      <c r="S25" s="405"/>
      <c r="T25" s="405"/>
      <c r="U25" s="405"/>
      <c r="V25" s="406"/>
      <c r="W25" s="470"/>
      <c r="X25" s="461"/>
      <c r="Y25" s="462"/>
      <c r="Z25" s="401" t="s">
        <v>175</v>
      </c>
      <c r="AA25" s="402"/>
      <c r="AB25" s="402"/>
      <c r="AC25" s="402"/>
      <c r="AD25" s="402"/>
      <c r="AE25" s="402"/>
      <c r="AF25" s="402"/>
      <c r="AG25" s="403"/>
      <c r="AH25" s="404" t="s">
        <v>176</v>
      </c>
      <c r="AI25" s="405"/>
      <c r="AJ25" s="405"/>
      <c r="AK25" s="405"/>
      <c r="AL25" s="406"/>
      <c r="AM25" s="404" t="s">
        <v>146</v>
      </c>
      <c r="AN25" s="405"/>
      <c r="AO25" s="405"/>
      <c r="AP25" s="405"/>
      <c r="AQ25" s="405"/>
      <c r="AR25" s="406"/>
      <c r="AS25" s="404" t="s">
        <v>146</v>
      </c>
      <c r="AT25" s="405"/>
      <c r="AU25" s="405"/>
      <c r="AV25" s="405"/>
      <c r="AW25" s="405"/>
      <c r="AX25" s="407"/>
      <c r="AY25" s="420" t="s">
        <v>177</v>
      </c>
      <c r="AZ25" s="421"/>
      <c r="BA25" s="421"/>
      <c r="BB25" s="421"/>
      <c r="BC25" s="421"/>
      <c r="BD25" s="421"/>
      <c r="BE25" s="421"/>
      <c r="BF25" s="421"/>
      <c r="BG25" s="421"/>
      <c r="BH25" s="421"/>
      <c r="BI25" s="421"/>
      <c r="BJ25" s="421"/>
      <c r="BK25" s="421"/>
      <c r="BL25" s="421"/>
      <c r="BM25" s="422"/>
      <c r="BN25" s="423" t="s">
        <v>137</v>
      </c>
      <c r="BO25" s="424"/>
      <c r="BP25" s="424"/>
      <c r="BQ25" s="424"/>
      <c r="BR25" s="424"/>
      <c r="BS25" s="424"/>
      <c r="BT25" s="424"/>
      <c r="BU25" s="425"/>
      <c r="BV25" s="423" t="s">
        <v>137</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c r="A26" s="187"/>
      <c r="B26" s="460"/>
      <c r="C26" s="461"/>
      <c r="D26" s="462"/>
      <c r="E26" s="401" t="s">
        <v>178</v>
      </c>
      <c r="F26" s="402"/>
      <c r="G26" s="402"/>
      <c r="H26" s="402"/>
      <c r="I26" s="402"/>
      <c r="J26" s="402"/>
      <c r="K26" s="403"/>
      <c r="L26" s="404">
        <v>1</v>
      </c>
      <c r="M26" s="405"/>
      <c r="N26" s="405"/>
      <c r="O26" s="405"/>
      <c r="P26" s="406"/>
      <c r="Q26" s="404">
        <v>5280</v>
      </c>
      <c r="R26" s="405"/>
      <c r="S26" s="405"/>
      <c r="T26" s="405"/>
      <c r="U26" s="405"/>
      <c r="V26" s="406"/>
      <c r="W26" s="470"/>
      <c r="X26" s="461"/>
      <c r="Y26" s="462"/>
      <c r="Z26" s="401" t="s">
        <v>179</v>
      </c>
      <c r="AA26" s="483"/>
      <c r="AB26" s="483"/>
      <c r="AC26" s="483"/>
      <c r="AD26" s="483"/>
      <c r="AE26" s="483"/>
      <c r="AF26" s="483"/>
      <c r="AG26" s="484"/>
      <c r="AH26" s="404">
        <v>1</v>
      </c>
      <c r="AI26" s="405"/>
      <c r="AJ26" s="405"/>
      <c r="AK26" s="405"/>
      <c r="AL26" s="406"/>
      <c r="AM26" s="404" t="s">
        <v>180</v>
      </c>
      <c r="AN26" s="405"/>
      <c r="AO26" s="405"/>
      <c r="AP26" s="405"/>
      <c r="AQ26" s="405"/>
      <c r="AR26" s="406"/>
      <c r="AS26" s="404" t="s">
        <v>180</v>
      </c>
      <c r="AT26" s="405"/>
      <c r="AU26" s="405"/>
      <c r="AV26" s="405"/>
      <c r="AW26" s="405"/>
      <c r="AX26" s="407"/>
      <c r="AY26" s="437" t="s">
        <v>181</v>
      </c>
      <c r="AZ26" s="438"/>
      <c r="BA26" s="438"/>
      <c r="BB26" s="438"/>
      <c r="BC26" s="438"/>
      <c r="BD26" s="438"/>
      <c r="BE26" s="438"/>
      <c r="BF26" s="438"/>
      <c r="BG26" s="438"/>
      <c r="BH26" s="438"/>
      <c r="BI26" s="438"/>
      <c r="BJ26" s="438"/>
      <c r="BK26" s="438"/>
      <c r="BL26" s="438"/>
      <c r="BM26" s="439"/>
      <c r="BN26" s="428" t="s">
        <v>137</v>
      </c>
      <c r="BO26" s="429"/>
      <c r="BP26" s="429"/>
      <c r="BQ26" s="429"/>
      <c r="BR26" s="429"/>
      <c r="BS26" s="429"/>
      <c r="BT26" s="429"/>
      <c r="BU26" s="430"/>
      <c r="BV26" s="428" t="s">
        <v>137</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c r="A27" s="187"/>
      <c r="B27" s="460"/>
      <c r="C27" s="461"/>
      <c r="D27" s="462"/>
      <c r="E27" s="401" t="s">
        <v>182</v>
      </c>
      <c r="F27" s="402"/>
      <c r="G27" s="402"/>
      <c r="H27" s="402"/>
      <c r="I27" s="402"/>
      <c r="J27" s="402"/>
      <c r="K27" s="403"/>
      <c r="L27" s="404">
        <v>1</v>
      </c>
      <c r="M27" s="405"/>
      <c r="N27" s="405"/>
      <c r="O27" s="405"/>
      <c r="P27" s="406"/>
      <c r="Q27" s="404">
        <v>2530</v>
      </c>
      <c r="R27" s="405"/>
      <c r="S27" s="405"/>
      <c r="T27" s="405"/>
      <c r="U27" s="405"/>
      <c r="V27" s="406"/>
      <c r="W27" s="470"/>
      <c r="X27" s="461"/>
      <c r="Y27" s="462"/>
      <c r="Z27" s="401" t="s">
        <v>183</v>
      </c>
      <c r="AA27" s="402"/>
      <c r="AB27" s="402"/>
      <c r="AC27" s="402"/>
      <c r="AD27" s="402"/>
      <c r="AE27" s="402"/>
      <c r="AF27" s="402"/>
      <c r="AG27" s="403"/>
      <c r="AH27" s="404" t="s">
        <v>137</v>
      </c>
      <c r="AI27" s="405"/>
      <c r="AJ27" s="405"/>
      <c r="AK27" s="405"/>
      <c r="AL27" s="406"/>
      <c r="AM27" s="404" t="s">
        <v>137</v>
      </c>
      <c r="AN27" s="405"/>
      <c r="AO27" s="405"/>
      <c r="AP27" s="405"/>
      <c r="AQ27" s="405"/>
      <c r="AR27" s="406"/>
      <c r="AS27" s="404" t="s">
        <v>184</v>
      </c>
      <c r="AT27" s="405"/>
      <c r="AU27" s="405"/>
      <c r="AV27" s="405"/>
      <c r="AW27" s="405"/>
      <c r="AX27" s="407"/>
      <c r="AY27" s="434" t="s">
        <v>185</v>
      </c>
      <c r="AZ27" s="435"/>
      <c r="BA27" s="435"/>
      <c r="BB27" s="435"/>
      <c r="BC27" s="435"/>
      <c r="BD27" s="435"/>
      <c r="BE27" s="435"/>
      <c r="BF27" s="435"/>
      <c r="BG27" s="435"/>
      <c r="BH27" s="435"/>
      <c r="BI27" s="435"/>
      <c r="BJ27" s="435"/>
      <c r="BK27" s="435"/>
      <c r="BL27" s="435"/>
      <c r="BM27" s="436"/>
      <c r="BN27" s="431">
        <v>88210</v>
      </c>
      <c r="BO27" s="432"/>
      <c r="BP27" s="432"/>
      <c r="BQ27" s="432"/>
      <c r="BR27" s="432"/>
      <c r="BS27" s="432"/>
      <c r="BT27" s="432"/>
      <c r="BU27" s="433"/>
      <c r="BV27" s="431">
        <v>88209</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c r="A28" s="187"/>
      <c r="B28" s="460"/>
      <c r="C28" s="461"/>
      <c r="D28" s="462"/>
      <c r="E28" s="401" t="s">
        <v>186</v>
      </c>
      <c r="F28" s="402"/>
      <c r="G28" s="402"/>
      <c r="H28" s="402"/>
      <c r="I28" s="402"/>
      <c r="J28" s="402"/>
      <c r="K28" s="403"/>
      <c r="L28" s="404">
        <v>1</v>
      </c>
      <c r="M28" s="405"/>
      <c r="N28" s="405"/>
      <c r="O28" s="405"/>
      <c r="P28" s="406"/>
      <c r="Q28" s="404">
        <v>2040</v>
      </c>
      <c r="R28" s="405"/>
      <c r="S28" s="405"/>
      <c r="T28" s="405"/>
      <c r="U28" s="405"/>
      <c r="V28" s="406"/>
      <c r="W28" s="470"/>
      <c r="X28" s="461"/>
      <c r="Y28" s="462"/>
      <c r="Z28" s="401" t="s">
        <v>187</v>
      </c>
      <c r="AA28" s="402"/>
      <c r="AB28" s="402"/>
      <c r="AC28" s="402"/>
      <c r="AD28" s="402"/>
      <c r="AE28" s="402"/>
      <c r="AF28" s="402"/>
      <c r="AG28" s="403"/>
      <c r="AH28" s="404" t="s">
        <v>137</v>
      </c>
      <c r="AI28" s="405"/>
      <c r="AJ28" s="405"/>
      <c r="AK28" s="405"/>
      <c r="AL28" s="406"/>
      <c r="AM28" s="404" t="s">
        <v>137</v>
      </c>
      <c r="AN28" s="405"/>
      <c r="AO28" s="405"/>
      <c r="AP28" s="405"/>
      <c r="AQ28" s="405"/>
      <c r="AR28" s="406"/>
      <c r="AS28" s="404" t="s">
        <v>137</v>
      </c>
      <c r="AT28" s="405"/>
      <c r="AU28" s="405"/>
      <c r="AV28" s="405"/>
      <c r="AW28" s="405"/>
      <c r="AX28" s="407"/>
      <c r="AY28" s="411" t="s">
        <v>188</v>
      </c>
      <c r="AZ28" s="412"/>
      <c r="BA28" s="412"/>
      <c r="BB28" s="413"/>
      <c r="BC28" s="420" t="s">
        <v>47</v>
      </c>
      <c r="BD28" s="421"/>
      <c r="BE28" s="421"/>
      <c r="BF28" s="421"/>
      <c r="BG28" s="421"/>
      <c r="BH28" s="421"/>
      <c r="BI28" s="421"/>
      <c r="BJ28" s="421"/>
      <c r="BK28" s="421"/>
      <c r="BL28" s="421"/>
      <c r="BM28" s="422"/>
      <c r="BN28" s="423">
        <v>1207637</v>
      </c>
      <c r="BO28" s="424"/>
      <c r="BP28" s="424"/>
      <c r="BQ28" s="424"/>
      <c r="BR28" s="424"/>
      <c r="BS28" s="424"/>
      <c r="BT28" s="424"/>
      <c r="BU28" s="425"/>
      <c r="BV28" s="423">
        <v>1225752</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c r="A29" s="187"/>
      <c r="B29" s="460"/>
      <c r="C29" s="461"/>
      <c r="D29" s="462"/>
      <c r="E29" s="401" t="s">
        <v>189</v>
      </c>
      <c r="F29" s="402"/>
      <c r="G29" s="402"/>
      <c r="H29" s="402"/>
      <c r="I29" s="402"/>
      <c r="J29" s="402"/>
      <c r="K29" s="403"/>
      <c r="L29" s="404">
        <v>8</v>
      </c>
      <c r="M29" s="405"/>
      <c r="N29" s="405"/>
      <c r="O29" s="405"/>
      <c r="P29" s="406"/>
      <c r="Q29" s="404">
        <v>1830</v>
      </c>
      <c r="R29" s="405"/>
      <c r="S29" s="405"/>
      <c r="T29" s="405"/>
      <c r="U29" s="405"/>
      <c r="V29" s="406"/>
      <c r="W29" s="471"/>
      <c r="X29" s="472"/>
      <c r="Y29" s="473"/>
      <c r="Z29" s="401" t="s">
        <v>190</v>
      </c>
      <c r="AA29" s="402"/>
      <c r="AB29" s="402"/>
      <c r="AC29" s="402"/>
      <c r="AD29" s="402"/>
      <c r="AE29" s="402"/>
      <c r="AF29" s="402"/>
      <c r="AG29" s="403"/>
      <c r="AH29" s="404">
        <v>62</v>
      </c>
      <c r="AI29" s="405"/>
      <c r="AJ29" s="405"/>
      <c r="AK29" s="405"/>
      <c r="AL29" s="406"/>
      <c r="AM29" s="404">
        <v>180606</v>
      </c>
      <c r="AN29" s="405"/>
      <c r="AO29" s="405"/>
      <c r="AP29" s="405"/>
      <c r="AQ29" s="405"/>
      <c r="AR29" s="406"/>
      <c r="AS29" s="404">
        <v>2913</v>
      </c>
      <c r="AT29" s="405"/>
      <c r="AU29" s="405"/>
      <c r="AV29" s="405"/>
      <c r="AW29" s="405"/>
      <c r="AX29" s="407"/>
      <c r="AY29" s="414"/>
      <c r="AZ29" s="415"/>
      <c r="BA29" s="415"/>
      <c r="BB29" s="416"/>
      <c r="BC29" s="408" t="s">
        <v>191</v>
      </c>
      <c r="BD29" s="409"/>
      <c r="BE29" s="409"/>
      <c r="BF29" s="409"/>
      <c r="BG29" s="409"/>
      <c r="BH29" s="409"/>
      <c r="BI29" s="409"/>
      <c r="BJ29" s="409"/>
      <c r="BK29" s="409"/>
      <c r="BL29" s="409"/>
      <c r="BM29" s="410"/>
      <c r="BN29" s="428">
        <v>322866</v>
      </c>
      <c r="BO29" s="429"/>
      <c r="BP29" s="429"/>
      <c r="BQ29" s="429"/>
      <c r="BR29" s="429"/>
      <c r="BS29" s="429"/>
      <c r="BT29" s="429"/>
      <c r="BU29" s="430"/>
      <c r="BV29" s="428">
        <v>322842</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192</v>
      </c>
      <c r="X30" s="481"/>
      <c r="Y30" s="481"/>
      <c r="Z30" s="481"/>
      <c r="AA30" s="481"/>
      <c r="AB30" s="481"/>
      <c r="AC30" s="481"/>
      <c r="AD30" s="481"/>
      <c r="AE30" s="481"/>
      <c r="AF30" s="481"/>
      <c r="AG30" s="482"/>
      <c r="AH30" s="392">
        <v>98.4</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49</v>
      </c>
      <c r="BD30" s="396"/>
      <c r="BE30" s="396"/>
      <c r="BF30" s="396"/>
      <c r="BG30" s="396"/>
      <c r="BH30" s="396"/>
      <c r="BI30" s="396"/>
      <c r="BJ30" s="396"/>
      <c r="BK30" s="396"/>
      <c r="BL30" s="396"/>
      <c r="BM30" s="397"/>
      <c r="BN30" s="431">
        <v>1376459</v>
      </c>
      <c r="BO30" s="432"/>
      <c r="BP30" s="432"/>
      <c r="BQ30" s="432"/>
      <c r="BR30" s="432"/>
      <c r="BS30" s="432"/>
      <c r="BT30" s="432"/>
      <c r="BU30" s="433"/>
      <c r="BV30" s="431">
        <v>1405472</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391" t="s">
        <v>199</v>
      </c>
      <c r="D33" s="391"/>
      <c r="E33" s="390" t="s">
        <v>200</v>
      </c>
      <c r="F33" s="390"/>
      <c r="G33" s="390"/>
      <c r="H33" s="390"/>
      <c r="I33" s="390"/>
      <c r="J33" s="390"/>
      <c r="K33" s="390"/>
      <c r="L33" s="390"/>
      <c r="M33" s="390"/>
      <c r="N33" s="390"/>
      <c r="O33" s="390"/>
      <c r="P33" s="390"/>
      <c r="Q33" s="390"/>
      <c r="R33" s="390"/>
      <c r="S33" s="390"/>
      <c r="T33" s="216"/>
      <c r="U33" s="391" t="s">
        <v>201</v>
      </c>
      <c r="V33" s="391"/>
      <c r="W33" s="390" t="s">
        <v>202</v>
      </c>
      <c r="X33" s="390"/>
      <c r="Y33" s="390"/>
      <c r="Z33" s="390"/>
      <c r="AA33" s="390"/>
      <c r="AB33" s="390"/>
      <c r="AC33" s="390"/>
      <c r="AD33" s="390"/>
      <c r="AE33" s="390"/>
      <c r="AF33" s="390"/>
      <c r="AG33" s="390"/>
      <c r="AH33" s="390"/>
      <c r="AI33" s="390"/>
      <c r="AJ33" s="390"/>
      <c r="AK33" s="390"/>
      <c r="AL33" s="216"/>
      <c r="AM33" s="391" t="s">
        <v>199</v>
      </c>
      <c r="AN33" s="391"/>
      <c r="AO33" s="390" t="s">
        <v>202</v>
      </c>
      <c r="AP33" s="390"/>
      <c r="AQ33" s="390"/>
      <c r="AR33" s="390"/>
      <c r="AS33" s="390"/>
      <c r="AT33" s="390"/>
      <c r="AU33" s="390"/>
      <c r="AV33" s="390"/>
      <c r="AW33" s="390"/>
      <c r="AX33" s="390"/>
      <c r="AY33" s="390"/>
      <c r="AZ33" s="390"/>
      <c r="BA33" s="390"/>
      <c r="BB33" s="390"/>
      <c r="BC33" s="390"/>
      <c r="BD33" s="217"/>
      <c r="BE33" s="390" t="s">
        <v>203</v>
      </c>
      <c r="BF33" s="390"/>
      <c r="BG33" s="390" t="s">
        <v>204</v>
      </c>
      <c r="BH33" s="390"/>
      <c r="BI33" s="390"/>
      <c r="BJ33" s="390"/>
      <c r="BK33" s="390"/>
      <c r="BL33" s="390"/>
      <c r="BM33" s="390"/>
      <c r="BN33" s="390"/>
      <c r="BO33" s="390"/>
      <c r="BP33" s="390"/>
      <c r="BQ33" s="390"/>
      <c r="BR33" s="390"/>
      <c r="BS33" s="390"/>
      <c r="BT33" s="390"/>
      <c r="BU33" s="390"/>
      <c r="BV33" s="217"/>
      <c r="BW33" s="391" t="s">
        <v>203</v>
      </c>
      <c r="BX33" s="391"/>
      <c r="BY33" s="390" t="s">
        <v>205</v>
      </c>
      <c r="BZ33" s="390"/>
      <c r="CA33" s="390"/>
      <c r="CB33" s="390"/>
      <c r="CC33" s="390"/>
      <c r="CD33" s="390"/>
      <c r="CE33" s="390"/>
      <c r="CF33" s="390"/>
      <c r="CG33" s="390"/>
      <c r="CH33" s="390"/>
      <c r="CI33" s="390"/>
      <c r="CJ33" s="390"/>
      <c r="CK33" s="390"/>
      <c r="CL33" s="390"/>
      <c r="CM33" s="390"/>
      <c r="CN33" s="216"/>
      <c r="CO33" s="391" t="s">
        <v>199</v>
      </c>
      <c r="CP33" s="391"/>
      <c r="CQ33" s="390" t="s">
        <v>206</v>
      </c>
      <c r="CR33" s="390"/>
      <c r="CS33" s="390"/>
      <c r="CT33" s="390"/>
      <c r="CU33" s="390"/>
      <c r="CV33" s="390"/>
      <c r="CW33" s="390"/>
      <c r="CX33" s="390"/>
      <c r="CY33" s="390"/>
      <c r="CZ33" s="390"/>
      <c r="DA33" s="390"/>
      <c r="DB33" s="390"/>
      <c r="DC33" s="390"/>
      <c r="DD33" s="390"/>
      <c r="DE33" s="390"/>
      <c r="DF33" s="216"/>
      <c r="DG33" s="389" t="s">
        <v>207</v>
      </c>
      <c r="DH33" s="389"/>
      <c r="DI33" s="218"/>
      <c r="DJ33" s="186"/>
      <c r="DK33" s="186"/>
      <c r="DL33" s="186"/>
      <c r="DM33" s="186"/>
      <c r="DN33" s="186"/>
      <c r="DO33" s="186"/>
    </row>
    <row r="34" spans="1:119" ht="32.25" customHeight="1">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2</v>
      </c>
      <c r="V34" s="387"/>
      <c r="W34" s="386" t="str">
        <f>IF('各会計、関係団体の財政状況及び健全化判断比率'!B28="","",'各会計、関係団体の財政状況及び健全化判断比率'!B28)</f>
        <v>国民健康保険特別会計（事業勘定）</v>
      </c>
      <c r="X34" s="386"/>
      <c r="Y34" s="386"/>
      <c r="Z34" s="386"/>
      <c r="AA34" s="386"/>
      <c r="AB34" s="386"/>
      <c r="AC34" s="386"/>
      <c r="AD34" s="386"/>
      <c r="AE34" s="386"/>
      <c r="AF34" s="386"/>
      <c r="AG34" s="386"/>
      <c r="AH34" s="386"/>
      <c r="AI34" s="386"/>
      <c r="AJ34" s="386"/>
      <c r="AK34" s="386"/>
      <c r="AL34" s="214"/>
      <c r="AM34" s="387" t="str">
        <f>IF(AO34="","",MAX(C34:D43,U34:V43)+1)</f>
        <v/>
      </c>
      <c r="AN34" s="387"/>
      <c r="AO34" s="386"/>
      <c r="AP34" s="386"/>
      <c r="AQ34" s="386"/>
      <c r="AR34" s="386"/>
      <c r="AS34" s="386"/>
      <c r="AT34" s="386"/>
      <c r="AU34" s="386"/>
      <c r="AV34" s="386"/>
      <c r="AW34" s="386"/>
      <c r="AX34" s="386"/>
      <c r="AY34" s="386"/>
      <c r="AZ34" s="386"/>
      <c r="BA34" s="386"/>
      <c r="BB34" s="386"/>
      <c r="BC34" s="386"/>
      <c r="BD34" s="214"/>
      <c r="BE34" s="387">
        <f>IF(BG34="","",MAX(C34:D43,U34:V43,AM34:AN43)+1)</f>
        <v>6</v>
      </c>
      <c r="BF34" s="387"/>
      <c r="BG34" s="386" t="str">
        <f>IF('各会計、関係団体の財政状況及び健全化判断比率'!B32="","",'各会計、関係団体の財政状況及び健全化判断比率'!B32)</f>
        <v>簡易水道事業特別会計</v>
      </c>
      <c r="BH34" s="386"/>
      <c r="BI34" s="386"/>
      <c r="BJ34" s="386"/>
      <c r="BK34" s="386"/>
      <c r="BL34" s="386"/>
      <c r="BM34" s="386"/>
      <c r="BN34" s="386"/>
      <c r="BO34" s="386"/>
      <c r="BP34" s="386"/>
      <c r="BQ34" s="386"/>
      <c r="BR34" s="386"/>
      <c r="BS34" s="386"/>
      <c r="BT34" s="386"/>
      <c r="BU34" s="386"/>
      <c r="BV34" s="214"/>
      <c r="BW34" s="387">
        <f>IF(BY34="","",MAX(C34:D43,U34:V43,AM34:AN43,BE34:BF43)+1)</f>
        <v>10</v>
      </c>
      <c r="BX34" s="387"/>
      <c r="BY34" s="386" t="str">
        <f>IF('各会計、関係団体の財政状況及び健全化判断比率'!B68="","",'各会計、関係団体の財政状況及び健全化判断比率'!B68)</f>
        <v>会津若松地方広域市町村圏整備組合　一般会計</v>
      </c>
      <c r="BZ34" s="386"/>
      <c r="CA34" s="386"/>
      <c r="CB34" s="386"/>
      <c r="CC34" s="386"/>
      <c r="CD34" s="386"/>
      <c r="CE34" s="386"/>
      <c r="CF34" s="386"/>
      <c r="CG34" s="386"/>
      <c r="CH34" s="386"/>
      <c r="CI34" s="386"/>
      <c r="CJ34" s="386"/>
      <c r="CK34" s="386"/>
      <c r="CL34" s="386"/>
      <c r="CM34" s="386"/>
      <c r="CN34" s="214"/>
      <c r="CO34" s="387">
        <f>IF(CQ34="","",MAX(C34:D43,U34:V43,AM34:AN43,BE34:BF43,BW34:BX43)+1)</f>
        <v>19</v>
      </c>
      <c r="CP34" s="387"/>
      <c r="CQ34" s="386" t="str">
        <f>IF('各会計、関係団体の財政状況及び健全化判断比率'!BS7="","",'各会計、関係団体の財政状況及び健全化判断比率'!BS7)</f>
        <v>（株）会津かねやま</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c r="A35" s="187"/>
      <c r="B35" s="213"/>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4"/>
      <c r="U35" s="387">
        <f>IF(W35="","",U34+1)</f>
        <v>3</v>
      </c>
      <c r="V35" s="387"/>
      <c r="W35" s="386" t="str">
        <f>IF('各会計、関係団体の財政状況及び健全化判断比率'!B29="","",'各会計、関係団体の財政状況及び健全化判断比率'!B29)</f>
        <v>国民健康保険特別会計（施設勘定）</v>
      </c>
      <c r="X35" s="386"/>
      <c r="Y35" s="386"/>
      <c r="Z35" s="386"/>
      <c r="AA35" s="386"/>
      <c r="AB35" s="386"/>
      <c r="AC35" s="386"/>
      <c r="AD35" s="386"/>
      <c r="AE35" s="386"/>
      <c r="AF35" s="386"/>
      <c r="AG35" s="386"/>
      <c r="AH35" s="386"/>
      <c r="AI35" s="386"/>
      <c r="AJ35" s="386"/>
      <c r="AK35" s="386"/>
      <c r="AL35" s="214"/>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4"/>
      <c r="BE35" s="387">
        <f t="shared" ref="BE35:BE43" si="1">IF(BG35="","",BE34+1)</f>
        <v>7</v>
      </c>
      <c r="BF35" s="387"/>
      <c r="BG35" s="386" t="str">
        <f>IF('各会計、関係団体の財政状況及び健全化判断比率'!B33="","",'各会計、関係団体の財政状況及び健全化判断比率'!B33)</f>
        <v>農業集落排水事業特別会計</v>
      </c>
      <c r="BH35" s="386"/>
      <c r="BI35" s="386"/>
      <c r="BJ35" s="386"/>
      <c r="BK35" s="386"/>
      <c r="BL35" s="386"/>
      <c r="BM35" s="386"/>
      <c r="BN35" s="386"/>
      <c r="BO35" s="386"/>
      <c r="BP35" s="386"/>
      <c r="BQ35" s="386"/>
      <c r="BR35" s="386"/>
      <c r="BS35" s="386"/>
      <c r="BT35" s="386"/>
      <c r="BU35" s="386"/>
      <c r="BV35" s="214"/>
      <c r="BW35" s="387">
        <f t="shared" ref="BW35:BW43" si="2">IF(BY35="","",BW34+1)</f>
        <v>11</v>
      </c>
      <c r="BX35" s="387"/>
      <c r="BY35" s="386" t="str">
        <f>IF('各会計、関係団体の財政状況及び健全化判断比率'!B69="","",'各会計、関係団体の財政状況及び健全化判断比率'!B69)</f>
        <v>会津若松地方広域市町村圏整備組合水道用水供給事業会計</v>
      </c>
      <c r="BZ35" s="386"/>
      <c r="CA35" s="386"/>
      <c r="CB35" s="386"/>
      <c r="CC35" s="386"/>
      <c r="CD35" s="386"/>
      <c r="CE35" s="386"/>
      <c r="CF35" s="386"/>
      <c r="CG35" s="386"/>
      <c r="CH35" s="386"/>
      <c r="CI35" s="386"/>
      <c r="CJ35" s="386"/>
      <c r="CK35" s="386"/>
      <c r="CL35" s="386"/>
      <c r="CM35" s="386"/>
      <c r="CN35" s="214"/>
      <c r="CO35" s="387">
        <f t="shared" ref="CO35:CO43" si="3">IF(CQ35="","",CO34+1)</f>
        <v>20</v>
      </c>
      <c r="CP35" s="387"/>
      <c r="CQ35" s="386" t="str">
        <f>IF('各会計、関係団体の財政状況及び健全化判断比率'!BS8="","",'各会計、関係団体の財政状況及び健全化判断比率'!BS8)</f>
        <v>（株）奥会津大自然</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4</v>
      </c>
      <c r="V36" s="387"/>
      <c r="W36" s="386" t="str">
        <f>IF('各会計、関係団体の財政状況及び健全化判断比率'!B30="","",'各会計、関係団体の財政状況及び健全化判断比率'!B30)</f>
        <v>介護保険特別会計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f t="shared" si="1"/>
        <v>8</v>
      </c>
      <c r="BF36" s="387"/>
      <c r="BG36" s="386" t="str">
        <f>IF('各会計、関係団体の財政状況及び健全化判断比率'!B34="","",'各会計、関係団体の財政状況及び健全化判断比率'!B34)</f>
        <v>特定地域生活排水処理事業特別会計</v>
      </c>
      <c r="BH36" s="386"/>
      <c r="BI36" s="386"/>
      <c r="BJ36" s="386"/>
      <c r="BK36" s="386"/>
      <c r="BL36" s="386"/>
      <c r="BM36" s="386"/>
      <c r="BN36" s="386"/>
      <c r="BO36" s="386"/>
      <c r="BP36" s="386"/>
      <c r="BQ36" s="386"/>
      <c r="BR36" s="386"/>
      <c r="BS36" s="386"/>
      <c r="BT36" s="386"/>
      <c r="BU36" s="386"/>
      <c r="BV36" s="214"/>
      <c r="BW36" s="387">
        <f t="shared" si="2"/>
        <v>12</v>
      </c>
      <c r="BX36" s="387"/>
      <c r="BY36" s="386" t="str">
        <f>IF('各会計、関係団体の財政状況及び健全化判断比率'!B70="","",'各会計、関係団体の財政状況及び健全化判断比率'!B70)</f>
        <v>総合事務組合　一般会計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f t="shared" si="4"/>
        <v>5</v>
      </c>
      <c r="V37" s="387"/>
      <c r="W37" s="386" t="str">
        <f>IF('各会計、関係団体の財政状況及び健全化判断比率'!B31="","",'各会計、関係団体の財政状況及び健全化判断比率'!B31)</f>
        <v>後期高齢者医療特別会計</v>
      </c>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f t="shared" si="1"/>
        <v>9</v>
      </c>
      <c r="BF37" s="387"/>
      <c r="BG37" s="386" t="str">
        <f>IF('各会計、関係団体の財政状況及び健全化判断比率'!B35="","",'各会計、関係団体の財政状況及び健全化判断比率'!B35)</f>
        <v>特定環境保全公共下水道事業特別会計</v>
      </c>
      <c r="BH37" s="386"/>
      <c r="BI37" s="386"/>
      <c r="BJ37" s="386"/>
      <c r="BK37" s="386"/>
      <c r="BL37" s="386"/>
      <c r="BM37" s="386"/>
      <c r="BN37" s="386"/>
      <c r="BO37" s="386"/>
      <c r="BP37" s="386"/>
      <c r="BQ37" s="386"/>
      <c r="BR37" s="386"/>
      <c r="BS37" s="386"/>
      <c r="BT37" s="386"/>
      <c r="BU37" s="386"/>
      <c r="BV37" s="214"/>
      <c r="BW37" s="387">
        <f t="shared" si="2"/>
        <v>13</v>
      </c>
      <c r="BX37" s="387"/>
      <c r="BY37" s="386" t="str">
        <f>IF('各会計、関係団体の財政状況及び健全化判断比率'!B71="","",'各会計、関係団体の財政状況及び健全化判断比率'!B71)</f>
        <v>総合事務組合　消防保障等特別会計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14</v>
      </c>
      <c r="BX38" s="387"/>
      <c r="BY38" s="386" t="str">
        <f>IF('各会計、関係団体の財政状況及び健全化判断比率'!B72="","",'各会計、関係団体の財政状況及び健全化判断比率'!B72)</f>
        <v>総合事務組合　消防賞じゅつ特別会計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15</v>
      </c>
      <c r="BX39" s="387"/>
      <c r="BY39" s="386" t="str">
        <f>IF('各会計、関係団体の財政状況及び健全化判断比率'!B73="","",'各会計、関係団体の財政状況及び健全化判断比率'!B73)</f>
        <v>総合事務組合　非常勤職員公務員災害補償特別会計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16</v>
      </c>
      <c r="BX40" s="387"/>
      <c r="BY40" s="386" t="str">
        <f>IF('各会計、関係団体の財政状況及び健全化判断比率'!B74="","",'各会計、関係団体の財政状況及び健全化判断比率'!B74)</f>
        <v>総合事務組合　自治会館管理特別会計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f t="shared" si="2"/>
        <v>17</v>
      </c>
      <c r="BX41" s="387"/>
      <c r="BY41" s="386" t="str">
        <f>IF('各会計、関係団体の財政状況及び健全化判断比率'!B75="","",'各会計、関係団体の財政状況及び健全化判断比率'!B75)</f>
        <v>福島県後期高齢者医療広域連合　一般会計</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f t="shared" si="2"/>
        <v>18</v>
      </c>
      <c r="BX42" s="387"/>
      <c r="BY42" s="386" t="str">
        <f>IF('各会計、関係団体の財政状況及び健全化判断比率'!B76="","",'各会計、関係団体の財政状況及び健全化判断比率'!B76)</f>
        <v>福島県後期高齢者医療広域連合　後期高齢者医療特別会計</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208</v>
      </c>
      <c r="C46" s="186"/>
      <c r="D46" s="186"/>
      <c r="E46" s="186" t="s">
        <v>209</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210</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211</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212</v>
      </c>
    </row>
    <row r="50" spans="5:5">
      <c r="E50" s="188" t="s">
        <v>213</v>
      </c>
    </row>
    <row r="51" spans="5:5">
      <c r="E51" s="188" t="s">
        <v>214</v>
      </c>
    </row>
    <row r="52" spans="5:5">
      <c r="E52" s="188" t="s">
        <v>215</v>
      </c>
    </row>
    <row r="53" spans="5:5"/>
    <row r="54" spans="5:5"/>
    <row r="55" spans="5:5"/>
    <row r="56" spans="5:5"/>
  </sheetData>
  <sheetProtection algorithmName="SHA-512" hashValue="sXqfwTTzuEVPyseRneyYWktaOGcKVI0sfQPiC1Xl/GwsQheBJol45nu00ftnGgCJq06isSFVEEpEIhwKaTPqUg==" saltValue="f+VTtsRWrvu7Ija2M1S8z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H58" sqref="H58"/>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210" t="s">
        <v>567</v>
      </c>
      <c r="D34" s="1210"/>
      <c r="E34" s="1211"/>
      <c r="F34" s="32">
        <v>9.34</v>
      </c>
      <c r="G34" s="33">
        <v>9.81</v>
      </c>
      <c r="H34" s="33">
        <v>10.09</v>
      </c>
      <c r="I34" s="33">
        <v>8.57</v>
      </c>
      <c r="J34" s="34">
        <v>7.95</v>
      </c>
      <c r="K34" s="22"/>
      <c r="L34" s="22"/>
      <c r="M34" s="22"/>
      <c r="N34" s="22"/>
      <c r="O34" s="22"/>
      <c r="P34" s="22"/>
    </row>
    <row r="35" spans="1:16" ht="39" customHeight="1">
      <c r="A35" s="22"/>
      <c r="B35" s="35"/>
      <c r="C35" s="1204" t="s">
        <v>568</v>
      </c>
      <c r="D35" s="1205"/>
      <c r="E35" s="1206"/>
      <c r="F35" s="36">
        <v>0.57999999999999996</v>
      </c>
      <c r="G35" s="37">
        <v>0.79</v>
      </c>
      <c r="H35" s="37">
        <v>0.56000000000000005</v>
      </c>
      <c r="I35" s="37">
        <v>0.86</v>
      </c>
      <c r="J35" s="38">
        <v>1.78</v>
      </c>
      <c r="K35" s="22"/>
      <c r="L35" s="22"/>
      <c r="M35" s="22"/>
      <c r="N35" s="22"/>
      <c r="O35" s="22"/>
      <c r="P35" s="22"/>
    </row>
    <row r="36" spans="1:16" ht="39" customHeight="1">
      <c r="A36" s="22"/>
      <c r="B36" s="35"/>
      <c r="C36" s="1204" t="s">
        <v>569</v>
      </c>
      <c r="D36" s="1205"/>
      <c r="E36" s="1206"/>
      <c r="F36" s="36">
        <v>2.65</v>
      </c>
      <c r="G36" s="37">
        <v>3.03</v>
      </c>
      <c r="H36" s="37">
        <v>3.32</v>
      </c>
      <c r="I36" s="37">
        <v>1.56</v>
      </c>
      <c r="J36" s="38">
        <v>1.21</v>
      </c>
      <c r="K36" s="22"/>
      <c r="L36" s="22"/>
      <c r="M36" s="22"/>
      <c r="N36" s="22"/>
      <c r="O36" s="22"/>
      <c r="P36" s="22"/>
    </row>
    <row r="37" spans="1:16" ht="39" customHeight="1">
      <c r="A37" s="22"/>
      <c r="B37" s="35"/>
      <c r="C37" s="1204" t="s">
        <v>570</v>
      </c>
      <c r="D37" s="1205"/>
      <c r="E37" s="1206"/>
      <c r="F37" s="36">
        <v>0.82</v>
      </c>
      <c r="G37" s="37">
        <v>0.69</v>
      </c>
      <c r="H37" s="37">
        <v>0.74</v>
      </c>
      <c r="I37" s="37">
        <v>1.03</v>
      </c>
      <c r="J37" s="38">
        <v>1.1499999999999999</v>
      </c>
      <c r="K37" s="22"/>
      <c r="L37" s="22"/>
      <c r="M37" s="22"/>
      <c r="N37" s="22"/>
      <c r="O37" s="22"/>
      <c r="P37" s="22"/>
    </row>
    <row r="38" spans="1:16" ht="39" customHeight="1">
      <c r="A38" s="22"/>
      <c r="B38" s="35"/>
      <c r="C38" s="1204" t="s">
        <v>571</v>
      </c>
      <c r="D38" s="1205"/>
      <c r="E38" s="1206"/>
      <c r="F38" s="36">
        <v>0</v>
      </c>
      <c r="G38" s="37">
        <v>0</v>
      </c>
      <c r="H38" s="37">
        <v>0.01</v>
      </c>
      <c r="I38" s="37">
        <v>0</v>
      </c>
      <c r="J38" s="38">
        <v>0.01</v>
      </c>
      <c r="K38" s="22"/>
      <c r="L38" s="22"/>
      <c r="M38" s="22"/>
      <c r="N38" s="22"/>
      <c r="O38" s="22"/>
      <c r="P38" s="22"/>
    </row>
    <row r="39" spans="1:16" ht="39" customHeight="1">
      <c r="A39" s="22"/>
      <c r="B39" s="35"/>
      <c r="C39" s="1204" t="s">
        <v>572</v>
      </c>
      <c r="D39" s="1205"/>
      <c r="E39" s="1206"/>
      <c r="F39" s="36">
        <v>0</v>
      </c>
      <c r="G39" s="37">
        <v>0</v>
      </c>
      <c r="H39" s="37">
        <v>0</v>
      </c>
      <c r="I39" s="37">
        <v>0</v>
      </c>
      <c r="J39" s="38">
        <v>0</v>
      </c>
      <c r="K39" s="22"/>
      <c r="L39" s="22"/>
      <c r="M39" s="22"/>
      <c r="N39" s="22"/>
      <c r="O39" s="22"/>
      <c r="P39" s="22"/>
    </row>
    <row r="40" spans="1:16" ht="39" customHeight="1">
      <c r="A40" s="22"/>
      <c r="B40" s="35"/>
      <c r="C40" s="1204" t="s">
        <v>573</v>
      </c>
      <c r="D40" s="1205"/>
      <c r="E40" s="1206"/>
      <c r="F40" s="36">
        <v>0</v>
      </c>
      <c r="G40" s="37">
        <v>0</v>
      </c>
      <c r="H40" s="37">
        <v>0</v>
      </c>
      <c r="I40" s="37">
        <v>0</v>
      </c>
      <c r="J40" s="38">
        <v>0</v>
      </c>
      <c r="K40" s="22"/>
      <c r="L40" s="22"/>
      <c r="M40" s="22"/>
      <c r="N40" s="22"/>
      <c r="O40" s="22"/>
      <c r="P40" s="22"/>
    </row>
    <row r="41" spans="1:16" ht="39" customHeight="1">
      <c r="A41" s="22"/>
      <c r="B41" s="35"/>
      <c r="C41" s="1204" t="s">
        <v>574</v>
      </c>
      <c r="D41" s="1205"/>
      <c r="E41" s="1206"/>
      <c r="F41" s="36">
        <v>0</v>
      </c>
      <c r="G41" s="37">
        <v>0</v>
      </c>
      <c r="H41" s="37">
        <v>0</v>
      </c>
      <c r="I41" s="37">
        <v>0</v>
      </c>
      <c r="J41" s="38">
        <v>0</v>
      </c>
      <c r="K41" s="22"/>
      <c r="L41" s="22"/>
      <c r="M41" s="22"/>
      <c r="N41" s="22"/>
      <c r="O41" s="22"/>
      <c r="P41" s="22"/>
    </row>
    <row r="42" spans="1:16" ht="39" customHeight="1">
      <c r="A42" s="22"/>
      <c r="B42" s="39"/>
      <c r="C42" s="1204" t="s">
        <v>575</v>
      </c>
      <c r="D42" s="1205"/>
      <c r="E42" s="1206"/>
      <c r="F42" s="36" t="s">
        <v>518</v>
      </c>
      <c r="G42" s="37" t="s">
        <v>518</v>
      </c>
      <c r="H42" s="37" t="s">
        <v>518</v>
      </c>
      <c r="I42" s="37" t="s">
        <v>518</v>
      </c>
      <c r="J42" s="38" t="s">
        <v>518</v>
      </c>
      <c r="K42" s="22"/>
      <c r="L42" s="22"/>
      <c r="M42" s="22"/>
      <c r="N42" s="22"/>
      <c r="O42" s="22"/>
      <c r="P42" s="22"/>
    </row>
    <row r="43" spans="1:16" ht="39" customHeight="1" thickBot="1">
      <c r="A43" s="22"/>
      <c r="B43" s="40"/>
      <c r="C43" s="1207" t="s">
        <v>576</v>
      </c>
      <c r="D43" s="1208"/>
      <c r="E43" s="1209"/>
      <c r="F43" s="41">
        <v>0</v>
      </c>
      <c r="G43" s="42">
        <v>0</v>
      </c>
      <c r="H43" s="42">
        <v>0</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yJY1a4seORs4zUqEm0Oj2HSb3X/5C1qTrBsduetr/ndqgJlKJ3BfA84P5Wxp2sl68w+uM5dhbqi3zapd9k30+g==" saltValue="mRqPus7RfxHlymibqdBgj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H58" sqref="H58"/>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c r="A45" s="48"/>
      <c r="B45" s="1230" t="s">
        <v>10</v>
      </c>
      <c r="C45" s="1231"/>
      <c r="D45" s="58"/>
      <c r="E45" s="1236" t="s">
        <v>11</v>
      </c>
      <c r="F45" s="1236"/>
      <c r="G45" s="1236"/>
      <c r="H45" s="1236"/>
      <c r="I45" s="1236"/>
      <c r="J45" s="1237"/>
      <c r="K45" s="59">
        <v>303</v>
      </c>
      <c r="L45" s="60">
        <v>296</v>
      </c>
      <c r="M45" s="60">
        <v>306</v>
      </c>
      <c r="N45" s="60">
        <v>305</v>
      </c>
      <c r="O45" s="61">
        <v>369</v>
      </c>
      <c r="P45" s="48"/>
      <c r="Q45" s="48"/>
      <c r="R45" s="48"/>
      <c r="S45" s="48"/>
      <c r="T45" s="48"/>
      <c r="U45" s="48"/>
    </row>
    <row r="46" spans="1:21" ht="30.75" customHeight="1">
      <c r="A46" s="48"/>
      <c r="B46" s="1232"/>
      <c r="C46" s="1233"/>
      <c r="D46" s="62"/>
      <c r="E46" s="1214" t="s">
        <v>12</v>
      </c>
      <c r="F46" s="1214"/>
      <c r="G46" s="1214"/>
      <c r="H46" s="1214"/>
      <c r="I46" s="1214"/>
      <c r="J46" s="1215"/>
      <c r="K46" s="63" t="s">
        <v>518</v>
      </c>
      <c r="L46" s="64" t="s">
        <v>518</v>
      </c>
      <c r="M46" s="64" t="s">
        <v>518</v>
      </c>
      <c r="N46" s="64" t="s">
        <v>518</v>
      </c>
      <c r="O46" s="65" t="s">
        <v>518</v>
      </c>
      <c r="P46" s="48"/>
      <c r="Q46" s="48"/>
      <c r="R46" s="48"/>
      <c r="S46" s="48"/>
      <c r="T46" s="48"/>
      <c r="U46" s="48"/>
    </row>
    <row r="47" spans="1:21" ht="30.75" customHeight="1">
      <c r="A47" s="48"/>
      <c r="B47" s="1232"/>
      <c r="C47" s="1233"/>
      <c r="D47" s="62"/>
      <c r="E47" s="1214" t="s">
        <v>13</v>
      </c>
      <c r="F47" s="1214"/>
      <c r="G47" s="1214"/>
      <c r="H47" s="1214"/>
      <c r="I47" s="1214"/>
      <c r="J47" s="1215"/>
      <c r="K47" s="63" t="s">
        <v>518</v>
      </c>
      <c r="L47" s="64" t="s">
        <v>518</v>
      </c>
      <c r="M47" s="64" t="s">
        <v>518</v>
      </c>
      <c r="N47" s="64" t="s">
        <v>518</v>
      </c>
      <c r="O47" s="65" t="s">
        <v>518</v>
      </c>
      <c r="P47" s="48"/>
      <c r="Q47" s="48"/>
      <c r="R47" s="48"/>
      <c r="S47" s="48"/>
      <c r="T47" s="48"/>
      <c r="U47" s="48"/>
    </row>
    <row r="48" spans="1:21" ht="30.75" customHeight="1">
      <c r="A48" s="48"/>
      <c r="B48" s="1232"/>
      <c r="C48" s="1233"/>
      <c r="D48" s="62"/>
      <c r="E48" s="1214" t="s">
        <v>14</v>
      </c>
      <c r="F48" s="1214"/>
      <c r="G48" s="1214"/>
      <c r="H48" s="1214"/>
      <c r="I48" s="1214"/>
      <c r="J48" s="1215"/>
      <c r="K48" s="63">
        <v>62</v>
      </c>
      <c r="L48" s="64">
        <v>64</v>
      </c>
      <c r="M48" s="64">
        <v>69</v>
      </c>
      <c r="N48" s="64">
        <v>77</v>
      </c>
      <c r="O48" s="65">
        <v>80</v>
      </c>
      <c r="P48" s="48"/>
      <c r="Q48" s="48"/>
      <c r="R48" s="48"/>
      <c r="S48" s="48"/>
      <c r="T48" s="48"/>
      <c r="U48" s="48"/>
    </row>
    <row r="49" spans="1:21" ht="30.75" customHeight="1">
      <c r="A49" s="48"/>
      <c r="B49" s="1232"/>
      <c r="C49" s="1233"/>
      <c r="D49" s="62"/>
      <c r="E49" s="1214" t="s">
        <v>15</v>
      </c>
      <c r="F49" s="1214"/>
      <c r="G49" s="1214"/>
      <c r="H49" s="1214"/>
      <c r="I49" s="1214"/>
      <c r="J49" s="1215"/>
      <c r="K49" s="63">
        <v>2</v>
      </c>
      <c r="L49" s="64">
        <v>2</v>
      </c>
      <c r="M49" s="64">
        <v>1</v>
      </c>
      <c r="N49" s="64">
        <v>1</v>
      </c>
      <c r="O49" s="65">
        <v>2</v>
      </c>
      <c r="P49" s="48"/>
      <c r="Q49" s="48"/>
      <c r="R49" s="48"/>
      <c r="S49" s="48"/>
      <c r="T49" s="48"/>
      <c r="U49" s="48"/>
    </row>
    <row r="50" spans="1:21" ht="30.75" customHeight="1">
      <c r="A50" s="48"/>
      <c r="B50" s="1232"/>
      <c r="C50" s="1233"/>
      <c r="D50" s="62"/>
      <c r="E50" s="1214" t="s">
        <v>16</v>
      </c>
      <c r="F50" s="1214"/>
      <c r="G50" s="1214"/>
      <c r="H50" s="1214"/>
      <c r="I50" s="1214"/>
      <c r="J50" s="1215"/>
      <c r="K50" s="63">
        <v>18</v>
      </c>
      <c r="L50" s="64">
        <v>22</v>
      </c>
      <c r="M50" s="64">
        <v>12</v>
      </c>
      <c r="N50" s="64">
        <v>21</v>
      </c>
      <c r="O50" s="65" t="s">
        <v>518</v>
      </c>
      <c r="P50" s="48"/>
      <c r="Q50" s="48"/>
      <c r="R50" s="48"/>
      <c r="S50" s="48"/>
      <c r="T50" s="48"/>
      <c r="U50" s="48"/>
    </row>
    <row r="51" spans="1:21" ht="30.75" customHeight="1">
      <c r="A51" s="48"/>
      <c r="B51" s="1234"/>
      <c r="C51" s="1235"/>
      <c r="D51" s="66"/>
      <c r="E51" s="1214" t="s">
        <v>17</v>
      </c>
      <c r="F51" s="1214"/>
      <c r="G51" s="1214"/>
      <c r="H51" s="1214"/>
      <c r="I51" s="1214"/>
      <c r="J51" s="1215"/>
      <c r="K51" s="63" t="s">
        <v>518</v>
      </c>
      <c r="L51" s="64" t="s">
        <v>518</v>
      </c>
      <c r="M51" s="64">
        <v>0</v>
      </c>
      <c r="N51" s="64">
        <v>0</v>
      </c>
      <c r="O51" s="65">
        <v>0</v>
      </c>
      <c r="P51" s="48"/>
      <c r="Q51" s="48"/>
      <c r="R51" s="48"/>
      <c r="S51" s="48"/>
      <c r="T51" s="48"/>
      <c r="U51" s="48"/>
    </row>
    <row r="52" spans="1:21" ht="30.75" customHeight="1">
      <c r="A52" s="48"/>
      <c r="B52" s="1212" t="s">
        <v>18</v>
      </c>
      <c r="C52" s="1213"/>
      <c r="D52" s="66"/>
      <c r="E52" s="1214" t="s">
        <v>19</v>
      </c>
      <c r="F52" s="1214"/>
      <c r="G52" s="1214"/>
      <c r="H52" s="1214"/>
      <c r="I52" s="1214"/>
      <c r="J52" s="1215"/>
      <c r="K52" s="63">
        <v>330</v>
      </c>
      <c r="L52" s="64">
        <v>324</v>
      </c>
      <c r="M52" s="64">
        <v>320</v>
      </c>
      <c r="N52" s="64">
        <v>331</v>
      </c>
      <c r="O52" s="65">
        <v>375</v>
      </c>
      <c r="P52" s="48"/>
      <c r="Q52" s="48"/>
      <c r="R52" s="48"/>
      <c r="S52" s="48"/>
      <c r="T52" s="48"/>
      <c r="U52" s="48"/>
    </row>
    <row r="53" spans="1:21" ht="30.75" customHeight="1" thickBot="1">
      <c r="A53" s="48"/>
      <c r="B53" s="1216" t="s">
        <v>20</v>
      </c>
      <c r="C53" s="1217"/>
      <c r="D53" s="67"/>
      <c r="E53" s="1218" t="s">
        <v>21</v>
      </c>
      <c r="F53" s="1218"/>
      <c r="G53" s="1218"/>
      <c r="H53" s="1218"/>
      <c r="I53" s="1218"/>
      <c r="J53" s="1219"/>
      <c r="K53" s="68">
        <v>55</v>
      </c>
      <c r="L53" s="69">
        <v>60</v>
      </c>
      <c r="M53" s="69">
        <v>68</v>
      </c>
      <c r="N53" s="69">
        <v>73</v>
      </c>
      <c r="O53" s="70">
        <v>76</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577</v>
      </c>
      <c r="P55" s="48"/>
      <c r="Q55" s="48"/>
      <c r="R55" s="48"/>
      <c r="S55" s="48"/>
      <c r="T55" s="48"/>
      <c r="U55" s="48"/>
    </row>
    <row r="56" spans="1:21" ht="31.5" customHeight="1" thickBot="1">
      <c r="A56" s="48"/>
      <c r="B56" s="76"/>
      <c r="C56" s="77"/>
      <c r="D56" s="77"/>
      <c r="E56" s="78"/>
      <c r="F56" s="78"/>
      <c r="G56" s="78"/>
      <c r="H56" s="78"/>
      <c r="I56" s="78"/>
      <c r="J56" s="79" t="s">
        <v>2</v>
      </c>
      <c r="K56" s="80" t="s">
        <v>578</v>
      </c>
      <c r="L56" s="81" t="s">
        <v>579</v>
      </c>
      <c r="M56" s="81" t="s">
        <v>580</v>
      </c>
      <c r="N56" s="81" t="s">
        <v>581</v>
      </c>
      <c r="O56" s="82" t="s">
        <v>582</v>
      </c>
      <c r="P56" s="48"/>
      <c r="Q56" s="48"/>
      <c r="R56" s="48"/>
      <c r="S56" s="48"/>
      <c r="T56" s="48"/>
      <c r="U56" s="48"/>
    </row>
    <row r="57" spans="1:21" ht="31.5" customHeight="1">
      <c r="B57" s="1220" t="s">
        <v>24</v>
      </c>
      <c r="C57" s="1221"/>
      <c r="D57" s="1224" t="s">
        <v>25</v>
      </c>
      <c r="E57" s="1225"/>
      <c r="F57" s="1225"/>
      <c r="G57" s="1225"/>
      <c r="H57" s="1225"/>
      <c r="I57" s="1225"/>
      <c r="J57" s="1226"/>
      <c r="K57" s="83"/>
      <c r="L57" s="84"/>
      <c r="M57" s="84"/>
      <c r="N57" s="84"/>
      <c r="O57" s="85"/>
    </row>
    <row r="58" spans="1:21" ht="31.5" customHeight="1" thickBot="1">
      <c r="B58" s="1222"/>
      <c r="C58" s="1223"/>
      <c r="D58" s="1227" t="s">
        <v>26</v>
      </c>
      <c r="E58" s="1228"/>
      <c r="F58" s="1228"/>
      <c r="G58" s="1228"/>
      <c r="H58" s="1228"/>
      <c r="I58" s="1228"/>
      <c r="J58" s="1229"/>
      <c r="K58" s="86"/>
      <c r="L58" s="87"/>
      <c r="M58" s="87"/>
      <c r="N58" s="87"/>
      <c r="O58" s="88"/>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6o4GXShahB0mRnFmcZRaIW5lqJC/9tdeB5gxnxQpqxR5RFOrz6rM7P3VZAkrer6KTRoVAatfRcfKxHf3sMNAUQ==" saltValue="ZBjb/3fEVMkF2S9HC28CX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H58" sqref="H58"/>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560</v>
      </c>
      <c r="J40" s="100" t="s">
        <v>561</v>
      </c>
      <c r="K40" s="100" t="s">
        <v>562</v>
      </c>
      <c r="L40" s="100" t="s">
        <v>563</v>
      </c>
      <c r="M40" s="101" t="s">
        <v>564</v>
      </c>
    </row>
    <row r="41" spans="2:13" ht="27.75" customHeight="1">
      <c r="B41" s="1250" t="s">
        <v>29</v>
      </c>
      <c r="C41" s="1251"/>
      <c r="D41" s="102"/>
      <c r="E41" s="1252" t="s">
        <v>30</v>
      </c>
      <c r="F41" s="1252"/>
      <c r="G41" s="1252"/>
      <c r="H41" s="1253"/>
      <c r="I41" s="103">
        <v>2804</v>
      </c>
      <c r="J41" s="104">
        <v>2898</v>
      </c>
      <c r="K41" s="104">
        <v>2830</v>
      </c>
      <c r="L41" s="104">
        <v>2824</v>
      </c>
      <c r="M41" s="105">
        <v>2708</v>
      </c>
    </row>
    <row r="42" spans="2:13" ht="27.75" customHeight="1">
      <c r="B42" s="1240"/>
      <c r="C42" s="1241"/>
      <c r="D42" s="106"/>
      <c r="E42" s="1244" t="s">
        <v>31</v>
      </c>
      <c r="F42" s="1244"/>
      <c r="G42" s="1244"/>
      <c r="H42" s="1245"/>
      <c r="I42" s="107">
        <v>180</v>
      </c>
      <c r="J42" s="108">
        <v>120</v>
      </c>
      <c r="K42" s="108">
        <v>60</v>
      </c>
      <c r="L42" s="108" t="s">
        <v>518</v>
      </c>
      <c r="M42" s="109" t="s">
        <v>518</v>
      </c>
    </row>
    <row r="43" spans="2:13" ht="27.75" customHeight="1">
      <c r="B43" s="1240"/>
      <c r="C43" s="1241"/>
      <c r="D43" s="106"/>
      <c r="E43" s="1244" t="s">
        <v>32</v>
      </c>
      <c r="F43" s="1244"/>
      <c r="G43" s="1244"/>
      <c r="H43" s="1245"/>
      <c r="I43" s="107">
        <v>739</v>
      </c>
      <c r="J43" s="108">
        <v>757</v>
      </c>
      <c r="K43" s="108">
        <v>761</v>
      </c>
      <c r="L43" s="108">
        <v>750</v>
      </c>
      <c r="M43" s="109">
        <v>768</v>
      </c>
    </row>
    <row r="44" spans="2:13" ht="27.75" customHeight="1">
      <c r="B44" s="1240"/>
      <c r="C44" s="1241"/>
      <c r="D44" s="106"/>
      <c r="E44" s="1244" t="s">
        <v>33</v>
      </c>
      <c r="F44" s="1244"/>
      <c r="G44" s="1244"/>
      <c r="H44" s="1245"/>
      <c r="I44" s="107">
        <v>4</v>
      </c>
      <c r="J44" s="108">
        <v>6</v>
      </c>
      <c r="K44" s="108">
        <v>5</v>
      </c>
      <c r="L44" s="108">
        <v>6</v>
      </c>
      <c r="M44" s="109">
        <v>5</v>
      </c>
    </row>
    <row r="45" spans="2:13" ht="27.75" customHeight="1">
      <c r="B45" s="1240"/>
      <c r="C45" s="1241"/>
      <c r="D45" s="106"/>
      <c r="E45" s="1244" t="s">
        <v>34</v>
      </c>
      <c r="F45" s="1244"/>
      <c r="G45" s="1244"/>
      <c r="H45" s="1245"/>
      <c r="I45" s="107">
        <v>525</v>
      </c>
      <c r="J45" s="108">
        <v>482</v>
      </c>
      <c r="K45" s="108">
        <v>439</v>
      </c>
      <c r="L45" s="108">
        <v>406</v>
      </c>
      <c r="M45" s="109">
        <v>342</v>
      </c>
    </row>
    <row r="46" spans="2:13" ht="27.75" customHeight="1">
      <c r="B46" s="1240"/>
      <c r="C46" s="1241"/>
      <c r="D46" s="110"/>
      <c r="E46" s="1244" t="s">
        <v>35</v>
      </c>
      <c r="F46" s="1244"/>
      <c r="G46" s="1244"/>
      <c r="H46" s="1245"/>
      <c r="I46" s="107" t="s">
        <v>518</v>
      </c>
      <c r="J46" s="108" t="s">
        <v>518</v>
      </c>
      <c r="K46" s="108" t="s">
        <v>518</v>
      </c>
      <c r="L46" s="108" t="s">
        <v>518</v>
      </c>
      <c r="M46" s="109" t="s">
        <v>518</v>
      </c>
    </row>
    <row r="47" spans="2:13" ht="27.75" customHeight="1">
      <c r="B47" s="1240"/>
      <c r="C47" s="1241"/>
      <c r="D47" s="111"/>
      <c r="E47" s="1254" t="s">
        <v>36</v>
      </c>
      <c r="F47" s="1255"/>
      <c r="G47" s="1255"/>
      <c r="H47" s="1256"/>
      <c r="I47" s="107" t="s">
        <v>518</v>
      </c>
      <c r="J47" s="108" t="s">
        <v>518</v>
      </c>
      <c r="K47" s="108" t="s">
        <v>518</v>
      </c>
      <c r="L47" s="108" t="s">
        <v>518</v>
      </c>
      <c r="M47" s="109" t="s">
        <v>518</v>
      </c>
    </row>
    <row r="48" spans="2:13" ht="27.75" customHeight="1">
      <c r="B48" s="1240"/>
      <c r="C48" s="1241"/>
      <c r="D48" s="106"/>
      <c r="E48" s="1244" t="s">
        <v>37</v>
      </c>
      <c r="F48" s="1244"/>
      <c r="G48" s="1244"/>
      <c r="H48" s="1245"/>
      <c r="I48" s="107" t="s">
        <v>518</v>
      </c>
      <c r="J48" s="108" t="s">
        <v>518</v>
      </c>
      <c r="K48" s="108" t="s">
        <v>518</v>
      </c>
      <c r="L48" s="108" t="s">
        <v>518</v>
      </c>
      <c r="M48" s="109" t="s">
        <v>518</v>
      </c>
    </row>
    <row r="49" spans="2:13" ht="27.75" customHeight="1">
      <c r="B49" s="1242"/>
      <c r="C49" s="1243"/>
      <c r="D49" s="106"/>
      <c r="E49" s="1244" t="s">
        <v>38</v>
      </c>
      <c r="F49" s="1244"/>
      <c r="G49" s="1244"/>
      <c r="H49" s="1245"/>
      <c r="I49" s="107" t="s">
        <v>518</v>
      </c>
      <c r="J49" s="108" t="s">
        <v>518</v>
      </c>
      <c r="K49" s="108" t="s">
        <v>518</v>
      </c>
      <c r="L49" s="108" t="s">
        <v>518</v>
      </c>
      <c r="M49" s="109" t="s">
        <v>518</v>
      </c>
    </row>
    <row r="50" spans="2:13" ht="27.75" customHeight="1">
      <c r="B50" s="1238" t="s">
        <v>39</v>
      </c>
      <c r="C50" s="1239"/>
      <c r="D50" s="112"/>
      <c r="E50" s="1244" t="s">
        <v>40</v>
      </c>
      <c r="F50" s="1244"/>
      <c r="G50" s="1244"/>
      <c r="H50" s="1245"/>
      <c r="I50" s="107">
        <v>2784</v>
      </c>
      <c r="J50" s="108">
        <v>2905</v>
      </c>
      <c r="K50" s="108">
        <v>2995</v>
      </c>
      <c r="L50" s="108">
        <v>3105</v>
      </c>
      <c r="M50" s="109">
        <v>3061</v>
      </c>
    </row>
    <row r="51" spans="2:13" ht="27.75" customHeight="1">
      <c r="B51" s="1240"/>
      <c r="C51" s="1241"/>
      <c r="D51" s="106"/>
      <c r="E51" s="1244" t="s">
        <v>41</v>
      </c>
      <c r="F51" s="1244"/>
      <c r="G51" s="1244"/>
      <c r="H51" s="1245"/>
      <c r="I51" s="107" t="s">
        <v>518</v>
      </c>
      <c r="J51" s="108" t="s">
        <v>518</v>
      </c>
      <c r="K51" s="108" t="s">
        <v>518</v>
      </c>
      <c r="L51" s="108" t="s">
        <v>518</v>
      </c>
      <c r="M51" s="109" t="s">
        <v>518</v>
      </c>
    </row>
    <row r="52" spans="2:13" ht="27.75" customHeight="1">
      <c r="B52" s="1242"/>
      <c r="C52" s="1243"/>
      <c r="D52" s="106"/>
      <c r="E52" s="1244" t="s">
        <v>42</v>
      </c>
      <c r="F52" s="1244"/>
      <c r="G52" s="1244"/>
      <c r="H52" s="1245"/>
      <c r="I52" s="107">
        <v>3116</v>
      </c>
      <c r="J52" s="108">
        <v>3177</v>
      </c>
      <c r="K52" s="108">
        <v>3127</v>
      </c>
      <c r="L52" s="108">
        <v>3073</v>
      </c>
      <c r="M52" s="109">
        <v>2975</v>
      </c>
    </row>
    <row r="53" spans="2:13" ht="27.75" customHeight="1" thickBot="1">
      <c r="B53" s="1246" t="s">
        <v>43</v>
      </c>
      <c r="C53" s="1247"/>
      <c r="D53" s="113"/>
      <c r="E53" s="1248" t="s">
        <v>44</v>
      </c>
      <c r="F53" s="1248"/>
      <c r="G53" s="1248"/>
      <c r="H53" s="1249"/>
      <c r="I53" s="114">
        <v>-1648</v>
      </c>
      <c r="J53" s="115">
        <v>-1819</v>
      </c>
      <c r="K53" s="115">
        <v>-2027</v>
      </c>
      <c r="L53" s="115">
        <v>-2192</v>
      </c>
      <c r="M53" s="116">
        <v>-2213</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npiPWFD7G/GYFp/V65vckWuKKT/up4VbB7QCXWVt+61EVpVHfQaZugq316TgMeYNhUe0e9cYvgj+7NrVtWpfMg==" saltValue="Cm0zb6s0m6ncKxSu2kFKL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1" zoomScale="70" zoomScaleNormal="70" zoomScaleSheetLayoutView="100" workbookViewId="0">
      <selection activeCell="H58" sqref="H58"/>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562</v>
      </c>
      <c r="G54" s="125" t="s">
        <v>563</v>
      </c>
      <c r="H54" s="126" t="s">
        <v>564</v>
      </c>
    </row>
    <row r="55" spans="2:8" ht="52.5" customHeight="1">
      <c r="B55" s="127"/>
      <c r="C55" s="1265" t="s">
        <v>47</v>
      </c>
      <c r="D55" s="1265"/>
      <c r="E55" s="1266"/>
      <c r="F55" s="128">
        <v>1171</v>
      </c>
      <c r="G55" s="128">
        <v>1226</v>
      </c>
      <c r="H55" s="129">
        <v>1208</v>
      </c>
    </row>
    <row r="56" spans="2:8" ht="52.5" customHeight="1">
      <c r="B56" s="130"/>
      <c r="C56" s="1267" t="s">
        <v>48</v>
      </c>
      <c r="D56" s="1267"/>
      <c r="E56" s="1268"/>
      <c r="F56" s="131">
        <v>323</v>
      </c>
      <c r="G56" s="131">
        <v>323</v>
      </c>
      <c r="H56" s="132">
        <v>323</v>
      </c>
    </row>
    <row r="57" spans="2:8" ht="53.25" customHeight="1">
      <c r="B57" s="130"/>
      <c r="C57" s="1269" t="s">
        <v>49</v>
      </c>
      <c r="D57" s="1269"/>
      <c r="E57" s="1270"/>
      <c r="F57" s="133">
        <v>1354</v>
      </c>
      <c r="G57" s="133">
        <v>1405</v>
      </c>
      <c r="H57" s="134">
        <v>1376</v>
      </c>
    </row>
    <row r="58" spans="2:8" ht="45.75" customHeight="1">
      <c r="B58" s="135"/>
      <c r="C58" s="1257" t="s">
        <v>595</v>
      </c>
      <c r="D58" s="1258"/>
      <c r="E58" s="1259"/>
      <c r="F58" s="136">
        <v>583</v>
      </c>
      <c r="G58" s="136">
        <v>633</v>
      </c>
      <c r="H58" s="137">
        <v>618</v>
      </c>
    </row>
    <row r="59" spans="2:8" ht="45.75" customHeight="1">
      <c r="B59" s="135"/>
      <c r="C59" s="1257" t="s">
        <v>596</v>
      </c>
      <c r="D59" s="1258"/>
      <c r="E59" s="1259"/>
      <c r="F59" s="136">
        <v>357</v>
      </c>
      <c r="G59" s="136">
        <v>357</v>
      </c>
      <c r="H59" s="137">
        <v>331</v>
      </c>
    </row>
    <row r="60" spans="2:8" ht="45.75" customHeight="1">
      <c r="B60" s="135"/>
      <c r="C60" s="1257" t="s">
        <v>597</v>
      </c>
      <c r="D60" s="1258"/>
      <c r="E60" s="1259"/>
      <c r="F60" s="136">
        <v>161</v>
      </c>
      <c r="G60" s="136">
        <v>161</v>
      </c>
      <c r="H60" s="137">
        <v>161</v>
      </c>
    </row>
    <row r="61" spans="2:8" ht="45.75" customHeight="1">
      <c r="B61" s="135"/>
      <c r="C61" s="1257" t="s">
        <v>598</v>
      </c>
      <c r="D61" s="1258"/>
      <c r="E61" s="1259"/>
      <c r="F61" s="136">
        <v>149</v>
      </c>
      <c r="G61" s="136">
        <v>149</v>
      </c>
      <c r="H61" s="137">
        <v>149</v>
      </c>
    </row>
    <row r="62" spans="2:8" ht="45.75" customHeight="1" thickBot="1">
      <c r="B62" s="138"/>
      <c r="C62" s="1260" t="s">
        <v>599</v>
      </c>
      <c r="D62" s="1261"/>
      <c r="E62" s="1262"/>
      <c r="F62" s="139">
        <v>30</v>
      </c>
      <c r="G62" s="139">
        <v>30</v>
      </c>
      <c r="H62" s="140">
        <v>30</v>
      </c>
    </row>
    <row r="63" spans="2:8" ht="52.5" customHeight="1" thickBot="1">
      <c r="B63" s="141"/>
      <c r="C63" s="1263" t="s">
        <v>50</v>
      </c>
      <c r="D63" s="1263"/>
      <c r="E63" s="1264"/>
      <c r="F63" s="142">
        <v>2848</v>
      </c>
      <c r="G63" s="142">
        <v>2954</v>
      </c>
      <c r="H63" s="143">
        <v>2907</v>
      </c>
    </row>
    <row r="64" spans="2:8" ht="15" customHeight="1"/>
  </sheetData>
  <sheetProtection algorithmName="SHA-512" hashValue="FT1O+8RJkthRIRV976lHpLyWhGqD4PjS+ns1UvNKklQ4RcVC3WyLVSys7ppZ1sMVAkt3mTQBCLKfOmXsl4vzIg==" saltValue="gcuDZlccJTLs57+YPwaY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P10" zoomScaleNormal="100" zoomScaleSheetLayoutView="55" workbookViewId="0">
      <selection activeCell="AN48" sqref="AN48"/>
    </sheetView>
  </sheetViews>
  <sheetFormatPr defaultColWidth="0" defaultRowHeight="13.5" customHeight="1" zeroHeight="1"/>
  <cols>
    <col min="1" max="1" width="6.375" style="1273" customWidth="1"/>
    <col min="2" max="107" width="2.5" style="1273" customWidth="1"/>
    <col min="108" max="108" width="6.125" style="1281" customWidth="1"/>
    <col min="109" max="109" width="5.875" style="1280"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c r="A1" s="1271"/>
      <c r="B1" s="1272"/>
      <c r="DD1" s="1273"/>
      <c r="DE1" s="1273"/>
    </row>
    <row r="2" spans="1:143" ht="25.5" customHeight="1">
      <c r="A2" s="1274"/>
      <c r="C2" s="1274"/>
      <c r="O2" s="1274"/>
      <c r="P2" s="1274"/>
      <c r="Q2" s="1274"/>
      <c r="R2" s="1274"/>
      <c r="S2" s="1274"/>
      <c r="T2" s="1274"/>
      <c r="U2" s="1274"/>
      <c r="V2" s="1274"/>
      <c r="W2" s="1274"/>
      <c r="X2" s="1274"/>
      <c r="Y2" s="1274"/>
      <c r="Z2" s="1274"/>
      <c r="AA2" s="1274"/>
      <c r="AB2" s="1274"/>
      <c r="AC2" s="1274"/>
      <c r="AD2" s="1274"/>
      <c r="AE2" s="1274"/>
      <c r="AF2" s="1274"/>
      <c r="AG2" s="1274"/>
      <c r="AH2" s="1274"/>
      <c r="AI2" s="1274"/>
      <c r="AU2" s="1274"/>
      <c r="BG2" s="1274"/>
      <c r="BS2" s="1274"/>
      <c r="CE2" s="1274"/>
      <c r="CQ2" s="1274"/>
      <c r="DD2" s="1273"/>
      <c r="DE2" s="1273"/>
    </row>
    <row r="3" spans="1:143" ht="25.5" customHeight="1">
      <c r="A3" s="1274"/>
      <c r="C3" s="1274"/>
      <c r="O3" s="1274"/>
      <c r="P3" s="1274"/>
      <c r="Q3" s="1274"/>
      <c r="R3" s="1274"/>
      <c r="S3" s="1274"/>
      <c r="T3" s="1274"/>
      <c r="U3" s="1274"/>
      <c r="V3" s="1274"/>
      <c r="W3" s="1274"/>
      <c r="X3" s="1274"/>
      <c r="Y3" s="1274"/>
      <c r="Z3" s="1274"/>
      <c r="AA3" s="1274"/>
      <c r="AB3" s="1274"/>
      <c r="AC3" s="1274"/>
      <c r="AD3" s="1274"/>
      <c r="AE3" s="1274"/>
      <c r="AF3" s="1274"/>
      <c r="AG3" s="1274"/>
      <c r="AH3" s="1274"/>
      <c r="AI3" s="1274"/>
      <c r="AU3" s="1274"/>
      <c r="BG3" s="1274"/>
      <c r="BS3" s="1274"/>
      <c r="CE3" s="1274"/>
      <c r="CQ3" s="1274"/>
      <c r="DD3" s="1273"/>
      <c r="DE3" s="1273"/>
    </row>
    <row r="4" spans="1:143" s="291" customFormat="1">
      <c r="A4" s="1274"/>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292"/>
      <c r="DG4" s="292"/>
      <c r="DH4" s="292"/>
      <c r="DI4" s="292"/>
      <c r="DJ4" s="292"/>
      <c r="DK4" s="292"/>
      <c r="DL4" s="292"/>
      <c r="DM4" s="292"/>
      <c r="DN4" s="292"/>
      <c r="DO4" s="292"/>
      <c r="DP4" s="292"/>
      <c r="DQ4" s="292"/>
      <c r="DR4" s="292"/>
      <c r="DS4" s="292"/>
      <c r="DT4" s="292"/>
      <c r="DU4" s="292"/>
      <c r="DV4" s="292"/>
      <c r="DW4" s="292"/>
    </row>
    <row r="5" spans="1:143" s="291" customFormat="1">
      <c r="A5" s="1274"/>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74"/>
      <c r="CU5" s="1274"/>
      <c r="CV5" s="1274"/>
      <c r="CW5" s="1274"/>
      <c r="CX5" s="1274"/>
      <c r="CY5" s="1274"/>
      <c r="CZ5" s="1274"/>
      <c r="DA5" s="1274"/>
      <c r="DB5" s="1274"/>
      <c r="DC5" s="1274"/>
      <c r="DD5" s="1274"/>
      <c r="DE5" s="1274"/>
      <c r="DF5" s="292"/>
      <c r="DG5" s="292"/>
      <c r="DH5" s="292"/>
      <c r="DI5" s="292"/>
      <c r="DJ5" s="292"/>
      <c r="DK5" s="292"/>
      <c r="DL5" s="292"/>
      <c r="DM5" s="292"/>
      <c r="DN5" s="292"/>
      <c r="DO5" s="292"/>
      <c r="DP5" s="292"/>
      <c r="DQ5" s="292"/>
      <c r="DR5" s="292"/>
      <c r="DS5" s="292"/>
      <c r="DT5" s="292"/>
      <c r="DU5" s="292"/>
      <c r="DV5" s="292"/>
      <c r="DW5" s="292"/>
    </row>
    <row r="6" spans="1:143" s="291" customFormat="1">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1274"/>
      <c r="BU6" s="1274"/>
      <c r="BV6" s="1274"/>
      <c r="BW6" s="1274"/>
      <c r="BX6" s="1274"/>
      <c r="BY6" s="1274"/>
      <c r="BZ6" s="1274"/>
      <c r="CA6" s="1274"/>
      <c r="CB6" s="1274"/>
      <c r="CC6" s="1274"/>
      <c r="CD6" s="1274"/>
      <c r="CE6" s="1274"/>
      <c r="CF6" s="1274"/>
      <c r="CG6" s="1274"/>
      <c r="CH6" s="1274"/>
      <c r="CI6" s="1274"/>
      <c r="CJ6" s="1274"/>
      <c r="CK6" s="1274"/>
      <c r="CL6" s="1274"/>
      <c r="CM6" s="1274"/>
      <c r="CN6" s="1274"/>
      <c r="CO6" s="1274"/>
      <c r="CP6" s="1274"/>
      <c r="CQ6" s="1274"/>
      <c r="CR6" s="1274"/>
      <c r="CS6" s="1274"/>
      <c r="CT6" s="1274"/>
      <c r="CU6" s="1274"/>
      <c r="CV6" s="1274"/>
      <c r="CW6" s="1274"/>
      <c r="CX6" s="1274"/>
      <c r="CY6" s="1274"/>
      <c r="CZ6" s="1274"/>
      <c r="DA6" s="1274"/>
      <c r="DB6" s="1274"/>
      <c r="DC6" s="1274"/>
      <c r="DD6" s="1274"/>
      <c r="DE6" s="1274"/>
      <c r="DF6" s="292"/>
      <c r="DG6" s="292"/>
      <c r="DH6" s="292"/>
      <c r="DI6" s="292"/>
      <c r="DJ6" s="292"/>
      <c r="DK6" s="292"/>
      <c r="DL6" s="292"/>
      <c r="DM6" s="292"/>
      <c r="DN6" s="292"/>
      <c r="DO6" s="292"/>
      <c r="DP6" s="292"/>
      <c r="DQ6" s="292"/>
      <c r="DR6" s="292"/>
      <c r="DS6" s="292"/>
      <c r="DT6" s="292"/>
      <c r="DU6" s="292"/>
      <c r="DV6" s="292"/>
      <c r="DW6" s="292"/>
    </row>
    <row r="7" spans="1:143" s="291" customFormat="1">
      <c r="A7" s="1274"/>
      <c r="B7" s="1274"/>
      <c r="C7" s="1274"/>
      <c r="D7" s="1274"/>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1274"/>
      <c r="AM7" s="1274"/>
      <c r="AN7" s="1274"/>
      <c r="AO7" s="1274"/>
      <c r="AP7" s="1274"/>
      <c r="AQ7" s="1274"/>
      <c r="AR7" s="1274"/>
      <c r="AS7" s="1274"/>
      <c r="AT7" s="1274"/>
      <c r="AU7" s="1274"/>
      <c r="AV7" s="1274"/>
      <c r="AW7" s="1274"/>
      <c r="AX7" s="1274"/>
      <c r="AY7" s="1274"/>
      <c r="AZ7" s="1274"/>
      <c r="BA7" s="1274"/>
      <c r="BB7" s="1274"/>
      <c r="BC7" s="1274"/>
      <c r="BD7" s="1274"/>
      <c r="BE7" s="1274"/>
      <c r="BF7" s="1274"/>
      <c r="BG7" s="1274"/>
      <c r="BH7" s="1274"/>
      <c r="BI7" s="1274"/>
      <c r="BJ7" s="1274"/>
      <c r="BK7" s="1274"/>
      <c r="BL7" s="1274"/>
      <c r="BM7" s="1274"/>
      <c r="BN7" s="1274"/>
      <c r="BO7" s="1274"/>
      <c r="BP7" s="1274"/>
      <c r="BQ7" s="1274"/>
      <c r="BR7" s="1274"/>
      <c r="BS7" s="1274"/>
      <c r="BT7" s="1274"/>
      <c r="BU7" s="1274"/>
      <c r="BV7" s="1274"/>
      <c r="BW7" s="1274"/>
      <c r="BX7" s="1274"/>
      <c r="BY7" s="1274"/>
      <c r="BZ7" s="1274"/>
      <c r="CA7" s="1274"/>
      <c r="CB7" s="1274"/>
      <c r="CC7" s="1274"/>
      <c r="CD7" s="1274"/>
      <c r="CE7" s="1274"/>
      <c r="CF7" s="1274"/>
      <c r="CG7" s="1274"/>
      <c r="CH7" s="1274"/>
      <c r="CI7" s="1274"/>
      <c r="CJ7" s="1274"/>
      <c r="CK7" s="1274"/>
      <c r="CL7" s="1274"/>
      <c r="CM7" s="1274"/>
      <c r="CN7" s="1274"/>
      <c r="CO7" s="1274"/>
      <c r="CP7" s="1274"/>
      <c r="CQ7" s="1274"/>
      <c r="CR7" s="1274"/>
      <c r="CS7" s="1274"/>
      <c r="CT7" s="1274"/>
      <c r="CU7" s="1274"/>
      <c r="CV7" s="1274"/>
      <c r="CW7" s="1274"/>
      <c r="CX7" s="1274"/>
      <c r="CY7" s="1274"/>
      <c r="CZ7" s="1274"/>
      <c r="DA7" s="1274"/>
      <c r="DB7" s="1274"/>
      <c r="DC7" s="1274"/>
      <c r="DD7" s="1274"/>
      <c r="DE7" s="1274"/>
      <c r="DF7" s="292"/>
      <c r="DG7" s="292"/>
      <c r="DH7" s="292"/>
      <c r="DI7" s="292"/>
      <c r="DJ7" s="292"/>
      <c r="DK7" s="292"/>
      <c r="DL7" s="292"/>
      <c r="DM7" s="292"/>
      <c r="DN7" s="292"/>
      <c r="DO7" s="292"/>
      <c r="DP7" s="292"/>
      <c r="DQ7" s="292"/>
      <c r="DR7" s="292"/>
      <c r="DS7" s="292"/>
      <c r="DT7" s="292"/>
      <c r="DU7" s="292"/>
      <c r="DV7" s="292"/>
      <c r="DW7" s="292"/>
    </row>
    <row r="8" spans="1:143" s="291" customFormat="1">
      <c r="A8" s="1274"/>
      <c r="B8" s="1274"/>
      <c r="C8" s="1274"/>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1274"/>
      <c r="AM8" s="1274"/>
      <c r="AN8" s="1274"/>
      <c r="AO8" s="1274"/>
      <c r="AP8" s="1274"/>
      <c r="AQ8" s="1274"/>
      <c r="AR8" s="1274"/>
      <c r="AS8" s="1274"/>
      <c r="AT8" s="1274"/>
      <c r="AU8" s="1274"/>
      <c r="AV8" s="1274"/>
      <c r="AW8" s="1274"/>
      <c r="AX8" s="1274"/>
      <c r="AY8" s="1274"/>
      <c r="AZ8" s="1274"/>
      <c r="BA8" s="1274"/>
      <c r="BB8" s="1274"/>
      <c r="BC8" s="1274"/>
      <c r="BD8" s="1274"/>
      <c r="BE8" s="1274"/>
      <c r="BF8" s="1274"/>
      <c r="BG8" s="1274"/>
      <c r="BH8" s="1274"/>
      <c r="BI8" s="1274"/>
      <c r="BJ8" s="1274"/>
      <c r="BK8" s="1274"/>
      <c r="BL8" s="1274"/>
      <c r="BM8" s="1274"/>
      <c r="BN8" s="1274"/>
      <c r="BO8" s="1274"/>
      <c r="BP8" s="1274"/>
      <c r="BQ8" s="1274"/>
      <c r="BR8" s="1274"/>
      <c r="BS8" s="1274"/>
      <c r="BT8" s="1274"/>
      <c r="BU8" s="1274"/>
      <c r="BV8" s="1274"/>
      <c r="BW8" s="1274"/>
      <c r="BX8" s="1274"/>
      <c r="BY8" s="1274"/>
      <c r="BZ8" s="1274"/>
      <c r="CA8" s="1274"/>
      <c r="CB8" s="1274"/>
      <c r="CC8" s="1274"/>
      <c r="CD8" s="1274"/>
      <c r="CE8" s="1274"/>
      <c r="CF8" s="1274"/>
      <c r="CG8" s="1274"/>
      <c r="CH8" s="1274"/>
      <c r="CI8" s="1274"/>
      <c r="CJ8" s="1274"/>
      <c r="CK8" s="1274"/>
      <c r="CL8" s="1274"/>
      <c r="CM8" s="1274"/>
      <c r="CN8" s="1274"/>
      <c r="CO8" s="1274"/>
      <c r="CP8" s="1274"/>
      <c r="CQ8" s="1274"/>
      <c r="CR8" s="1274"/>
      <c r="CS8" s="1274"/>
      <c r="CT8" s="1274"/>
      <c r="CU8" s="1274"/>
      <c r="CV8" s="1274"/>
      <c r="CW8" s="1274"/>
      <c r="CX8" s="1274"/>
      <c r="CY8" s="1274"/>
      <c r="CZ8" s="1274"/>
      <c r="DA8" s="1274"/>
      <c r="DB8" s="1274"/>
      <c r="DC8" s="1274"/>
      <c r="DD8" s="1274"/>
      <c r="DE8" s="1274"/>
      <c r="DF8" s="292"/>
      <c r="DG8" s="292"/>
      <c r="DH8" s="292"/>
      <c r="DI8" s="292"/>
      <c r="DJ8" s="292"/>
      <c r="DK8" s="292"/>
      <c r="DL8" s="292"/>
      <c r="DM8" s="292"/>
      <c r="DN8" s="292"/>
      <c r="DO8" s="292"/>
      <c r="DP8" s="292"/>
      <c r="DQ8" s="292"/>
      <c r="DR8" s="292"/>
      <c r="DS8" s="292"/>
      <c r="DT8" s="292"/>
      <c r="DU8" s="292"/>
      <c r="DV8" s="292"/>
      <c r="DW8" s="292"/>
    </row>
    <row r="9" spans="1:143" s="291" customFormat="1">
      <c r="A9" s="1274"/>
      <c r="B9" s="1274"/>
      <c r="C9" s="1274"/>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1274"/>
      <c r="AM9" s="1274"/>
      <c r="AN9" s="1274"/>
      <c r="AO9" s="1274"/>
      <c r="AP9" s="1274"/>
      <c r="AQ9" s="1274"/>
      <c r="AR9" s="1274"/>
      <c r="AS9" s="1274"/>
      <c r="AT9" s="1274"/>
      <c r="AU9" s="1274"/>
      <c r="AV9" s="1274"/>
      <c r="AW9" s="1274"/>
      <c r="AX9" s="1274"/>
      <c r="AY9" s="1274"/>
      <c r="AZ9" s="1274"/>
      <c r="BA9" s="1274"/>
      <c r="BB9" s="1274"/>
      <c r="BC9" s="1274"/>
      <c r="BD9" s="1274"/>
      <c r="BE9" s="1274"/>
      <c r="BF9" s="1274"/>
      <c r="BG9" s="1274"/>
      <c r="BH9" s="1274"/>
      <c r="BI9" s="1274"/>
      <c r="BJ9" s="1274"/>
      <c r="BK9" s="1274"/>
      <c r="BL9" s="1274"/>
      <c r="BM9" s="1274"/>
      <c r="BN9" s="1274"/>
      <c r="BO9" s="1274"/>
      <c r="BP9" s="1274"/>
      <c r="BQ9" s="1274"/>
      <c r="BR9" s="1274"/>
      <c r="BS9" s="1274"/>
      <c r="BT9" s="1274"/>
      <c r="BU9" s="1274"/>
      <c r="BV9" s="1274"/>
      <c r="BW9" s="1274"/>
      <c r="BX9" s="1274"/>
      <c r="BY9" s="1274"/>
      <c r="BZ9" s="1274"/>
      <c r="CA9" s="1274"/>
      <c r="CB9" s="1274"/>
      <c r="CC9" s="1274"/>
      <c r="CD9" s="1274"/>
      <c r="CE9" s="1274"/>
      <c r="CF9" s="1274"/>
      <c r="CG9" s="1274"/>
      <c r="CH9" s="1274"/>
      <c r="CI9" s="1274"/>
      <c r="CJ9" s="1274"/>
      <c r="CK9" s="1274"/>
      <c r="CL9" s="1274"/>
      <c r="CM9" s="1274"/>
      <c r="CN9" s="1274"/>
      <c r="CO9" s="1274"/>
      <c r="CP9" s="1274"/>
      <c r="CQ9" s="1274"/>
      <c r="CR9" s="1274"/>
      <c r="CS9" s="1274"/>
      <c r="CT9" s="1274"/>
      <c r="CU9" s="1274"/>
      <c r="CV9" s="1274"/>
      <c r="CW9" s="1274"/>
      <c r="CX9" s="1274"/>
      <c r="CY9" s="1274"/>
      <c r="CZ9" s="1274"/>
      <c r="DA9" s="1274"/>
      <c r="DB9" s="1274"/>
      <c r="DC9" s="1274"/>
      <c r="DD9" s="1274"/>
      <c r="DE9" s="1274"/>
      <c r="DF9" s="292"/>
      <c r="DG9" s="292"/>
      <c r="DH9" s="292"/>
      <c r="DI9" s="292"/>
      <c r="DJ9" s="292"/>
      <c r="DK9" s="292"/>
      <c r="DL9" s="292"/>
      <c r="DM9" s="292"/>
      <c r="DN9" s="292"/>
      <c r="DO9" s="292"/>
      <c r="DP9" s="292"/>
      <c r="DQ9" s="292"/>
      <c r="DR9" s="292"/>
      <c r="DS9" s="292"/>
      <c r="DT9" s="292"/>
      <c r="DU9" s="292"/>
      <c r="DV9" s="292"/>
      <c r="DW9" s="292"/>
    </row>
    <row r="10" spans="1:143" s="291" customFormat="1">
      <c r="A10" s="1274"/>
      <c r="B10" s="1274"/>
      <c r="C10" s="1274"/>
      <c r="D10" s="1274"/>
      <c r="E10" s="1274"/>
      <c r="F10" s="1274"/>
      <c r="G10" s="1274"/>
      <c r="H10" s="1274"/>
      <c r="I10" s="1274"/>
      <c r="J10" s="1274"/>
      <c r="K10" s="1274"/>
      <c r="L10" s="1274"/>
      <c r="M10" s="1274"/>
      <c r="N10" s="1274"/>
      <c r="O10" s="1274"/>
      <c r="P10" s="1274"/>
      <c r="Q10" s="1274"/>
      <c r="R10" s="1274"/>
      <c r="S10" s="1274"/>
      <c r="T10" s="1274"/>
      <c r="U10" s="1274"/>
      <c r="V10" s="1274"/>
      <c r="W10" s="1274"/>
      <c r="X10" s="1274"/>
      <c r="Y10" s="1274"/>
      <c r="Z10" s="1274"/>
      <c r="AA10" s="1274"/>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c r="BG10" s="1274"/>
      <c r="BH10" s="1274"/>
      <c r="BI10" s="1274"/>
      <c r="BJ10" s="1274"/>
      <c r="BK10" s="1274"/>
      <c r="BL10" s="1274"/>
      <c r="BM10" s="1274"/>
      <c r="BN10" s="1274"/>
      <c r="BO10" s="1274"/>
      <c r="BP10" s="1274"/>
      <c r="BQ10" s="1274"/>
      <c r="BR10" s="1274"/>
      <c r="BS10" s="1274"/>
      <c r="BT10" s="1274"/>
      <c r="BU10" s="1274"/>
      <c r="BV10" s="1274"/>
      <c r="BW10" s="1274"/>
      <c r="BX10" s="1274"/>
      <c r="BY10" s="1274"/>
      <c r="BZ10" s="1274"/>
      <c r="CA10" s="1274"/>
      <c r="CB10" s="1274"/>
      <c r="CC10" s="1274"/>
      <c r="CD10" s="1274"/>
      <c r="CE10" s="1274"/>
      <c r="CF10" s="1274"/>
      <c r="CG10" s="1274"/>
      <c r="CH10" s="1274"/>
      <c r="CI10" s="1274"/>
      <c r="CJ10" s="1274"/>
      <c r="CK10" s="1274"/>
      <c r="CL10" s="1274"/>
      <c r="CM10" s="1274"/>
      <c r="CN10" s="1274"/>
      <c r="CO10" s="1274"/>
      <c r="CP10" s="1274"/>
      <c r="CQ10" s="1274"/>
      <c r="CR10" s="1274"/>
      <c r="CS10" s="1274"/>
      <c r="CT10" s="1274"/>
      <c r="CU10" s="1274"/>
      <c r="CV10" s="1274"/>
      <c r="CW10" s="1274"/>
      <c r="CX10" s="1274"/>
      <c r="CY10" s="1274"/>
      <c r="CZ10" s="1274"/>
      <c r="DA10" s="1274"/>
      <c r="DB10" s="1274"/>
      <c r="DC10" s="1274"/>
      <c r="DD10" s="1274"/>
      <c r="DE10" s="1274"/>
      <c r="DF10" s="292"/>
      <c r="DG10" s="292"/>
      <c r="DH10" s="292"/>
      <c r="DI10" s="292"/>
      <c r="DJ10" s="292"/>
      <c r="DK10" s="292"/>
      <c r="DL10" s="292"/>
      <c r="DM10" s="292"/>
      <c r="DN10" s="292"/>
      <c r="DO10" s="292"/>
      <c r="DP10" s="292"/>
      <c r="DQ10" s="292"/>
      <c r="DR10" s="292"/>
      <c r="DS10" s="292"/>
      <c r="DT10" s="292"/>
      <c r="DU10" s="292"/>
      <c r="DV10" s="292"/>
      <c r="DW10" s="292"/>
      <c r="EM10" s="291" t="s">
        <v>600</v>
      </c>
    </row>
    <row r="11" spans="1:143" s="291" customFormat="1">
      <c r="A11" s="1274"/>
      <c r="B11" s="1274"/>
      <c r="C11" s="1274"/>
      <c r="D11" s="1274"/>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292"/>
      <c r="DG11" s="292"/>
      <c r="DH11" s="292"/>
      <c r="DI11" s="292"/>
      <c r="DJ11" s="292"/>
      <c r="DK11" s="292"/>
      <c r="DL11" s="292"/>
      <c r="DM11" s="292"/>
      <c r="DN11" s="292"/>
      <c r="DO11" s="292"/>
      <c r="DP11" s="292"/>
      <c r="DQ11" s="292"/>
      <c r="DR11" s="292"/>
      <c r="DS11" s="292"/>
      <c r="DT11" s="292"/>
      <c r="DU11" s="292"/>
      <c r="DV11" s="292"/>
      <c r="DW11" s="292"/>
    </row>
    <row r="12" spans="1:143" s="291" customFormat="1">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292"/>
      <c r="DG12" s="292"/>
      <c r="DH12" s="292"/>
      <c r="DI12" s="292"/>
      <c r="DJ12" s="292"/>
      <c r="DK12" s="292"/>
      <c r="DL12" s="292"/>
      <c r="DM12" s="292"/>
      <c r="DN12" s="292"/>
      <c r="DO12" s="292"/>
      <c r="DP12" s="292"/>
      <c r="DQ12" s="292"/>
      <c r="DR12" s="292"/>
      <c r="DS12" s="292"/>
      <c r="DT12" s="292"/>
      <c r="DU12" s="292"/>
      <c r="DV12" s="292"/>
      <c r="DW12" s="292"/>
      <c r="EM12" s="291" t="s">
        <v>600</v>
      </c>
    </row>
    <row r="13" spans="1:143" s="291" customFormat="1">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292"/>
      <c r="DG13" s="292"/>
      <c r="DH13" s="292"/>
      <c r="DI13" s="292"/>
      <c r="DJ13" s="292"/>
      <c r="DK13" s="292"/>
      <c r="DL13" s="292"/>
      <c r="DM13" s="292"/>
      <c r="DN13" s="292"/>
      <c r="DO13" s="292"/>
      <c r="DP13" s="292"/>
      <c r="DQ13" s="292"/>
      <c r="DR13" s="292"/>
      <c r="DS13" s="292"/>
      <c r="DT13" s="292"/>
      <c r="DU13" s="292"/>
      <c r="DV13" s="292"/>
      <c r="DW13" s="292"/>
    </row>
    <row r="14" spans="1:143" s="291" customForma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274"/>
      <c r="BD14" s="1274"/>
      <c r="BE14" s="1274"/>
      <c r="BF14" s="1274"/>
      <c r="BG14" s="1274"/>
      <c r="BH14" s="1274"/>
      <c r="BI14" s="1274"/>
      <c r="BJ14" s="1274"/>
      <c r="BK14" s="1274"/>
      <c r="BL14" s="1274"/>
      <c r="BM14" s="1274"/>
      <c r="BN14" s="1274"/>
      <c r="BO14" s="1274"/>
      <c r="BP14" s="1274"/>
      <c r="BQ14" s="1274"/>
      <c r="BR14" s="1274"/>
      <c r="BS14" s="1274"/>
      <c r="BT14" s="1274"/>
      <c r="BU14" s="1274"/>
      <c r="BV14" s="1274"/>
      <c r="BW14" s="1274"/>
      <c r="BX14" s="1274"/>
      <c r="BY14" s="1274"/>
      <c r="BZ14" s="1274"/>
      <c r="CA14" s="1274"/>
      <c r="CB14" s="1274"/>
      <c r="CC14" s="1274"/>
      <c r="CD14" s="1274"/>
      <c r="CE14" s="1274"/>
      <c r="CF14" s="1274"/>
      <c r="CG14" s="1274"/>
      <c r="CH14" s="1274"/>
      <c r="CI14" s="1274"/>
      <c r="CJ14" s="1274"/>
      <c r="CK14" s="1274"/>
      <c r="CL14" s="1274"/>
      <c r="CM14" s="1274"/>
      <c r="CN14" s="1274"/>
      <c r="CO14" s="1274"/>
      <c r="CP14" s="1274"/>
      <c r="CQ14" s="1274"/>
      <c r="CR14" s="1274"/>
      <c r="CS14" s="1274"/>
      <c r="CT14" s="1274"/>
      <c r="CU14" s="1274"/>
      <c r="CV14" s="1274"/>
      <c r="CW14" s="1274"/>
      <c r="CX14" s="1274"/>
      <c r="CY14" s="1274"/>
      <c r="CZ14" s="1274"/>
      <c r="DA14" s="1274"/>
      <c r="DB14" s="1274"/>
      <c r="DC14" s="1274"/>
      <c r="DD14" s="1274"/>
      <c r="DE14" s="1274"/>
      <c r="DF14" s="292"/>
      <c r="DG14" s="292"/>
      <c r="DH14" s="292"/>
      <c r="DI14" s="292"/>
      <c r="DJ14" s="292"/>
      <c r="DK14" s="292"/>
      <c r="DL14" s="292"/>
      <c r="DM14" s="292"/>
      <c r="DN14" s="292"/>
      <c r="DO14" s="292"/>
      <c r="DP14" s="292"/>
      <c r="DQ14" s="292"/>
      <c r="DR14" s="292"/>
      <c r="DS14" s="292"/>
      <c r="DT14" s="292"/>
      <c r="DU14" s="292"/>
      <c r="DV14" s="292"/>
      <c r="DW14" s="292"/>
    </row>
    <row r="15" spans="1:143" s="291" customFormat="1">
      <c r="A15" s="1273"/>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292"/>
      <c r="DG15" s="292"/>
      <c r="DH15" s="292"/>
      <c r="DI15" s="292"/>
      <c r="DJ15" s="292"/>
      <c r="DK15" s="292"/>
      <c r="DL15" s="292"/>
      <c r="DM15" s="292"/>
      <c r="DN15" s="292"/>
      <c r="DO15" s="292"/>
      <c r="DP15" s="292"/>
      <c r="DQ15" s="292"/>
      <c r="DR15" s="292"/>
      <c r="DS15" s="292"/>
      <c r="DT15" s="292"/>
      <c r="DU15" s="292"/>
      <c r="DV15" s="292"/>
      <c r="DW15" s="292"/>
    </row>
    <row r="16" spans="1:143" s="291" customFormat="1">
      <c r="A16" s="1273"/>
      <c r="B16" s="1274"/>
      <c r="C16" s="1274"/>
      <c r="D16" s="1274"/>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292"/>
      <c r="DG16" s="292"/>
      <c r="DH16" s="292"/>
      <c r="DI16" s="292"/>
      <c r="DJ16" s="292"/>
      <c r="DK16" s="292"/>
      <c r="DL16" s="292"/>
      <c r="DM16" s="292"/>
      <c r="DN16" s="292"/>
      <c r="DO16" s="292"/>
      <c r="DP16" s="292"/>
      <c r="DQ16" s="292"/>
      <c r="DR16" s="292"/>
      <c r="DS16" s="292"/>
      <c r="DT16" s="292"/>
      <c r="DU16" s="292"/>
      <c r="DV16" s="292"/>
      <c r="DW16" s="292"/>
    </row>
    <row r="17" spans="1:351" s="291" customFormat="1">
      <c r="A17" s="1273"/>
      <c r="B17" s="1274"/>
      <c r="C17" s="1274"/>
      <c r="D17" s="1274"/>
      <c r="E17" s="1274"/>
      <c r="F17" s="1274"/>
      <c r="G17" s="1274"/>
      <c r="H17" s="1274"/>
      <c r="I17" s="1274"/>
      <c r="J17" s="1274"/>
      <c r="K17" s="1274"/>
      <c r="L17" s="1274"/>
      <c r="M17" s="1274"/>
      <c r="N17" s="1274"/>
      <c r="O17" s="1274"/>
      <c r="P17" s="1274"/>
      <c r="Q17" s="1274"/>
      <c r="R17" s="1274"/>
      <c r="S17" s="1274"/>
      <c r="T17" s="1274"/>
      <c r="U17" s="1274"/>
      <c r="V17" s="1274"/>
      <c r="W17" s="1274"/>
      <c r="X17" s="1274"/>
      <c r="Y17" s="1274"/>
      <c r="Z17" s="1274"/>
      <c r="AA17" s="1274"/>
      <c r="AB17" s="1274"/>
      <c r="AC17" s="1274"/>
      <c r="AD17" s="1274"/>
      <c r="AE17" s="1274"/>
      <c r="AF17" s="1274"/>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292"/>
      <c r="DG17" s="292"/>
      <c r="DH17" s="292"/>
      <c r="DI17" s="292"/>
      <c r="DJ17" s="292"/>
      <c r="DK17" s="292"/>
      <c r="DL17" s="292"/>
      <c r="DM17" s="292"/>
      <c r="DN17" s="292"/>
      <c r="DO17" s="292"/>
      <c r="DP17" s="292"/>
      <c r="DQ17" s="292"/>
      <c r="DR17" s="292"/>
      <c r="DS17" s="292"/>
      <c r="DT17" s="292"/>
      <c r="DU17" s="292"/>
      <c r="DV17" s="292"/>
      <c r="DW17" s="292"/>
    </row>
    <row r="18" spans="1:351" s="291" customFormat="1">
      <c r="A18" s="1273"/>
      <c r="B18" s="1274"/>
      <c r="C18" s="1274"/>
      <c r="D18" s="1274"/>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292"/>
      <c r="DG18" s="292"/>
      <c r="DH18" s="292"/>
      <c r="DI18" s="292"/>
      <c r="DJ18" s="292"/>
      <c r="DK18" s="292"/>
      <c r="DL18" s="292"/>
      <c r="DM18" s="292"/>
      <c r="DN18" s="292"/>
      <c r="DO18" s="292"/>
      <c r="DP18" s="292"/>
      <c r="DQ18" s="292"/>
      <c r="DR18" s="292"/>
      <c r="DS18" s="292"/>
      <c r="DT18" s="292"/>
      <c r="DU18" s="292"/>
      <c r="DV18" s="292"/>
      <c r="DW18" s="292"/>
    </row>
    <row r="19" spans="1:351">
      <c r="DD19" s="1273"/>
      <c r="DE19" s="1273"/>
    </row>
    <row r="20" spans="1:351">
      <c r="DD20" s="1273"/>
      <c r="DE20" s="1273"/>
    </row>
    <row r="21" spans="1:351" ht="17.25">
      <c r="B21" s="1275"/>
      <c r="C21" s="1276"/>
      <c r="D21" s="1276"/>
      <c r="E21" s="1276"/>
      <c r="F21" s="1276"/>
      <c r="G21" s="1276"/>
      <c r="H21" s="1276"/>
      <c r="I21" s="1276"/>
      <c r="J21" s="1276"/>
      <c r="K21" s="1276"/>
      <c r="L21" s="1276"/>
      <c r="M21" s="1276"/>
      <c r="N21" s="1277"/>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6"/>
      <c r="AM21" s="1276"/>
      <c r="AN21" s="1276"/>
      <c r="AO21" s="1276"/>
      <c r="AP21" s="1276"/>
      <c r="AQ21" s="1276"/>
      <c r="AR21" s="1276"/>
      <c r="AS21" s="1276"/>
      <c r="AT21" s="1277"/>
      <c r="AU21" s="1276"/>
      <c r="AV21" s="1276"/>
      <c r="AW21" s="1276"/>
      <c r="AX21" s="1276"/>
      <c r="AY21" s="1276"/>
      <c r="AZ21" s="1276"/>
      <c r="BA21" s="1276"/>
      <c r="BB21" s="1276"/>
      <c r="BC21" s="1276"/>
      <c r="BD21" s="1276"/>
      <c r="BE21" s="1276"/>
      <c r="BF21" s="1277"/>
      <c r="BG21" s="1276"/>
      <c r="BH21" s="1276"/>
      <c r="BI21" s="1276"/>
      <c r="BJ21" s="1276"/>
      <c r="BK21" s="1276"/>
      <c r="BL21" s="1276"/>
      <c r="BM21" s="1276"/>
      <c r="BN21" s="1276"/>
      <c r="BO21" s="1276"/>
      <c r="BP21" s="1276"/>
      <c r="BQ21" s="1276"/>
      <c r="BR21" s="1277"/>
      <c r="BS21" s="1276"/>
      <c r="BT21" s="1276"/>
      <c r="BU21" s="1276"/>
      <c r="BV21" s="1276"/>
      <c r="BW21" s="1276"/>
      <c r="BX21" s="1276"/>
      <c r="BY21" s="1276"/>
      <c r="BZ21" s="1276"/>
      <c r="CA21" s="1276"/>
      <c r="CB21" s="1276"/>
      <c r="CC21" s="1276"/>
      <c r="CD21" s="1277"/>
      <c r="CE21" s="1276"/>
      <c r="CF21" s="1276"/>
      <c r="CG21" s="1276"/>
      <c r="CH21" s="1276"/>
      <c r="CI21" s="1276"/>
      <c r="CJ21" s="1276"/>
      <c r="CK21" s="1276"/>
      <c r="CL21" s="1276"/>
      <c r="CM21" s="1276"/>
      <c r="CN21" s="1276"/>
      <c r="CO21" s="1276"/>
      <c r="CP21" s="1277"/>
      <c r="CQ21" s="1276"/>
      <c r="CR21" s="1276"/>
      <c r="CS21" s="1276"/>
      <c r="CT21" s="1276"/>
      <c r="CU21" s="1276"/>
      <c r="CV21" s="1276"/>
      <c r="CW21" s="1276"/>
      <c r="CX21" s="1276"/>
      <c r="CY21" s="1276"/>
      <c r="CZ21" s="1276"/>
      <c r="DA21" s="1276"/>
      <c r="DB21" s="1277"/>
      <c r="DC21" s="1276"/>
      <c r="DD21" s="1278"/>
      <c r="DE21" s="1273"/>
      <c r="MM21" s="1279"/>
    </row>
    <row r="22" spans="1:351" ht="17.25">
      <c r="B22" s="1280"/>
      <c r="MM22" s="1279"/>
    </row>
    <row r="23" spans="1:351">
      <c r="B23" s="1280"/>
    </row>
    <row r="24" spans="1:351">
      <c r="B24" s="1280"/>
    </row>
    <row r="25" spans="1:351">
      <c r="B25" s="1280"/>
    </row>
    <row r="26" spans="1:351">
      <c r="B26" s="1280"/>
    </row>
    <row r="27" spans="1:351">
      <c r="B27" s="1280"/>
    </row>
    <row r="28" spans="1:351">
      <c r="B28" s="1280"/>
    </row>
    <row r="29" spans="1:351">
      <c r="B29" s="1280"/>
    </row>
    <row r="30" spans="1:351">
      <c r="B30" s="1280"/>
    </row>
    <row r="31" spans="1:351">
      <c r="B31" s="1280"/>
    </row>
    <row r="32" spans="1:351">
      <c r="B32" s="1280"/>
    </row>
    <row r="33" spans="2:109">
      <c r="B33" s="1280"/>
    </row>
    <row r="34" spans="2:109">
      <c r="B34" s="1280"/>
    </row>
    <row r="35" spans="2:109">
      <c r="B35" s="1280"/>
    </row>
    <row r="36" spans="2:109">
      <c r="B36" s="1280"/>
    </row>
    <row r="37" spans="2:109">
      <c r="B37" s="1280"/>
    </row>
    <row r="38" spans="2:109">
      <c r="B38" s="1280"/>
    </row>
    <row r="39" spans="2:109">
      <c r="B39" s="1282"/>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3"/>
      <c r="CB39" s="1283"/>
      <c r="CC39" s="1283"/>
      <c r="CD39" s="1283"/>
      <c r="CE39" s="1283"/>
      <c r="CF39" s="1283"/>
      <c r="CG39" s="1283"/>
      <c r="CH39" s="1283"/>
      <c r="CI39" s="1283"/>
      <c r="CJ39" s="1283"/>
      <c r="CK39" s="1283"/>
      <c r="CL39" s="1283"/>
      <c r="CM39" s="1283"/>
      <c r="CN39" s="1283"/>
      <c r="CO39" s="1283"/>
      <c r="CP39" s="1283"/>
      <c r="CQ39" s="1283"/>
      <c r="CR39" s="1283"/>
      <c r="CS39" s="1283"/>
      <c r="CT39" s="1283"/>
      <c r="CU39" s="1283"/>
      <c r="CV39" s="1283"/>
      <c r="CW39" s="1283"/>
      <c r="CX39" s="1283"/>
      <c r="CY39" s="1283"/>
      <c r="CZ39" s="1283"/>
      <c r="DA39" s="1283"/>
      <c r="DB39" s="1283"/>
      <c r="DC39" s="1283"/>
      <c r="DD39" s="1284"/>
    </row>
    <row r="40" spans="2:109">
      <c r="B40" s="1285"/>
      <c r="DD40" s="1285"/>
      <c r="DE40" s="1273"/>
    </row>
    <row r="41" spans="2:109" ht="17.25">
      <c r="B41" s="1286" t="s">
        <v>601</v>
      </c>
      <c r="C41" s="1276"/>
      <c r="D41" s="1276"/>
      <c r="E41" s="1276"/>
      <c r="F41" s="1276"/>
      <c r="G41" s="1276"/>
      <c r="H41" s="1276"/>
      <c r="I41" s="1276"/>
      <c r="J41" s="1276"/>
      <c r="K41" s="1276"/>
      <c r="L41" s="1276"/>
      <c r="M41" s="1276"/>
      <c r="N41" s="1276"/>
      <c r="O41" s="1276"/>
      <c r="P41" s="1276"/>
      <c r="Q41" s="1276"/>
      <c r="R41" s="1276"/>
      <c r="S41" s="1276"/>
      <c r="T41" s="1276"/>
      <c r="U41" s="1276"/>
      <c r="V41" s="1276"/>
      <c r="W41" s="1276"/>
      <c r="X41" s="1276"/>
      <c r="Y41" s="1276"/>
      <c r="Z41" s="1276"/>
      <c r="AA41" s="127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8"/>
    </row>
    <row r="42" spans="2:109">
      <c r="B42" s="1280"/>
      <c r="G42" s="1287"/>
      <c r="I42" s="1288"/>
      <c r="J42" s="1288"/>
      <c r="K42" s="1288"/>
      <c r="AM42" s="1287"/>
      <c r="AN42" s="1287" t="s">
        <v>602</v>
      </c>
      <c r="AP42" s="1288"/>
      <c r="AQ42" s="1288"/>
      <c r="AR42" s="1288"/>
      <c r="AY42" s="1287"/>
      <c r="BA42" s="1288"/>
      <c r="BB42" s="1288"/>
      <c r="BC42" s="1288"/>
      <c r="BK42" s="1287"/>
      <c r="BM42" s="1288"/>
      <c r="BN42" s="1288"/>
      <c r="BO42" s="1288"/>
      <c r="BW42" s="1287"/>
      <c r="BY42" s="1288"/>
      <c r="BZ42" s="1288"/>
      <c r="CA42" s="1288"/>
      <c r="CI42" s="1287"/>
      <c r="CK42" s="1288"/>
      <c r="CL42" s="1288"/>
      <c r="CM42" s="1288"/>
      <c r="CU42" s="1287"/>
      <c r="CW42" s="1288"/>
      <c r="CX42" s="1288"/>
      <c r="CY42" s="1288"/>
    </row>
    <row r="43" spans="2:109" ht="13.5" customHeight="1">
      <c r="B43" s="1280"/>
      <c r="AN43" s="1289" t="s">
        <v>603</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c r="B44" s="1280"/>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c r="B45" s="1280"/>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c r="B46" s="1280"/>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c r="B47" s="1280"/>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c r="B48" s="1280"/>
      <c r="H48" s="1298"/>
      <c r="I48" s="1298"/>
      <c r="J48" s="1298"/>
      <c r="AN48" s="1298"/>
      <c r="AO48" s="1298"/>
      <c r="AP48" s="1298"/>
      <c r="AZ48" s="1298"/>
      <c r="BA48" s="1298"/>
      <c r="BB48" s="1298"/>
      <c r="BL48" s="1298"/>
      <c r="BM48" s="1298"/>
      <c r="BN48" s="1298"/>
      <c r="BX48" s="1298"/>
      <c r="BY48" s="1298"/>
      <c r="BZ48" s="1298"/>
      <c r="CJ48" s="1298"/>
      <c r="CK48" s="1298"/>
      <c r="CL48" s="1298"/>
      <c r="CV48" s="1298"/>
      <c r="CW48" s="1298"/>
      <c r="CX48" s="1298"/>
    </row>
    <row r="49" spans="1:109">
      <c r="B49" s="1280"/>
      <c r="AN49" s="1273" t="s">
        <v>604</v>
      </c>
    </row>
    <row r="50" spans="1:109">
      <c r="B50" s="1280"/>
      <c r="G50" s="1299"/>
      <c r="H50" s="1299"/>
      <c r="I50" s="1299"/>
      <c r="J50" s="1299"/>
      <c r="K50" s="1300"/>
      <c r="L50" s="1300"/>
      <c r="M50" s="1301"/>
      <c r="N50" s="1301"/>
      <c r="AN50" s="1302"/>
      <c r="AO50" s="1303"/>
      <c r="AP50" s="1303"/>
      <c r="AQ50" s="1303"/>
      <c r="AR50" s="1303"/>
      <c r="AS50" s="1303"/>
      <c r="AT50" s="1303"/>
      <c r="AU50" s="1303"/>
      <c r="AV50" s="1303"/>
      <c r="AW50" s="1303"/>
      <c r="AX50" s="1303"/>
      <c r="AY50" s="1303"/>
      <c r="AZ50" s="1303"/>
      <c r="BA50" s="1303"/>
      <c r="BB50" s="1303"/>
      <c r="BC50" s="1303"/>
      <c r="BD50" s="1303"/>
      <c r="BE50" s="1303"/>
      <c r="BF50" s="1303"/>
      <c r="BG50" s="1303"/>
      <c r="BH50" s="1303"/>
      <c r="BI50" s="1303"/>
      <c r="BJ50" s="1303"/>
      <c r="BK50" s="1303"/>
      <c r="BL50" s="1303"/>
      <c r="BM50" s="1303"/>
      <c r="BN50" s="1303"/>
      <c r="BO50" s="1304"/>
      <c r="BP50" s="1305" t="s">
        <v>560</v>
      </c>
      <c r="BQ50" s="1305"/>
      <c r="BR50" s="1305"/>
      <c r="BS50" s="1305"/>
      <c r="BT50" s="1305"/>
      <c r="BU50" s="1305"/>
      <c r="BV50" s="1305"/>
      <c r="BW50" s="1305"/>
      <c r="BX50" s="1305" t="s">
        <v>561</v>
      </c>
      <c r="BY50" s="1305"/>
      <c r="BZ50" s="1305"/>
      <c r="CA50" s="1305"/>
      <c r="CB50" s="1305"/>
      <c r="CC50" s="1305"/>
      <c r="CD50" s="1305"/>
      <c r="CE50" s="1305"/>
      <c r="CF50" s="1305" t="s">
        <v>562</v>
      </c>
      <c r="CG50" s="1305"/>
      <c r="CH50" s="1305"/>
      <c r="CI50" s="1305"/>
      <c r="CJ50" s="1305"/>
      <c r="CK50" s="1305"/>
      <c r="CL50" s="1305"/>
      <c r="CM50" s="1305"/>
      <c r="CN50" s="1305" t="s">
        <v>563</v>
      </c>
      <c r="CO50" s="1305"/>
      <c r="CP50" s="1305"/>
      <c r="CQ50" s="1305"/>
      <c r="CR50" s="1305"/>
      <c r="CS50" s="1305"/>
      <c r="CT50" s="1305"/>
      <c r="CU50" s="1305"/>
      <c r="CV50" s="1305" t="s">
        <v>564</v>
      </c>
      <c r="CW50" s="1305"/>
      <c r="CX50" s="1305"/>
      <c r="CY50" s="1305"/>
      <c r="CZ50" s="1305"/>
      <c r="DA50" s="1305"/>
      <c r="DB50" s="1305"/>
      <c r="DC50" s="1305"/>
    </row>
    <row r="51" spans="1:109" ht="13.5" customHeight="1">
      <c r="B51" s="1280"/>
      <c r="G51" s="1306"/>
      <c r="H51" s="1306"/>
      <c r="I51" s="1307"/>
      <c r="J51" s="1307"/>
      <c r="K51" s="1308"/>
      <c r="L51" s="1308"/>
      <c r="M51" s="1308"/>
      <c r="N51" s="1308"/>
      <c r="AM51" s="1298"/>
      <c r="AN51" s="1309" t="s">
        <v>605</v>
      </c>
      <c r="AO51" s="1309"/>
      <c r="AP51" s="1309"/>
      <c r="AQ51" s="1309"/>
      <c r="AR51" s="1309"/>
      <c r="AS51" s="1309"/>
      <c r="AT51" s="1309"/>
      <c r="AU51" s="1309"/>
      <c r="AV51" s="1309"/>
      <c r="AW51" s="1309"/>
      <c r="AX51" s="1309"/>
      <c r="AY51" s="1309"/>
      <c r="AZ51" s="1309"/>
      <c r="BA51" s="1309"/>
      <c r="BB51" s="1309" t="s">
        <v>606</v>
      </c>
      <c r="BC51" s="1309"/>
      <c r="BD51" s="1309"/>
      <c r="BE51" s="1309"/>
      <c r="BF51" s="1309"/>
      <c r="BG51" s="1309"/>
      <c r="BH51" s="1309"/>
      <c r="BI51" s="1309"/>
      <c r="BJ51" s="1309"/>
      <c r="BK51" s="1309"/>
      <c r="BL51" s="1309"/>
      <c r="BM51" s="1309"/>
      <c r="BN51" s="1309"/>
      <c r="BO51" s="1309"/>
      <c r="BP51" s="1310"/>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c r="B52" s="1280"/>
      <c r="G52" s="1306"/>
      <c r="H52" s="1306"/>
      <c r="I52" s="1307"/>
      <c r="J52" s="1307"/>
      <c r="K52" s="1308"/>
      <c r="L52" s="1308"/>
      <c r="M52" s="1308"/>
      <c r="N52" s="1308"/>
      <c r="AM52" s="1298"/>
      <c r="AN52" s="1309"/>
      <c r="AO52" s="1309"/>
      <c r="AP52" s="1309"/>
      <c r="AQ52" s="1309"/>
      <c r="AR52" s="1309"/>
      <c r="AS52" s="1309"/>
      <c r="AT52" s="1309"/>
      <c r="AU52" s="1309"/>
      <c r="AV52" s="1309"/>
      <c r="AW52" s="1309"/>
      <c r="AX52" s="1309"/>
      <c r="AY52" s="1309"/>
      <c r="AZ52" s="1309"/>
      <c r="BA52" s="1309"/>
      <c r="BB52" s="1309"/>
      <c r="BC52" s="1309"/>
      <c r="BD52" s="1309"/>
      <c r="BE52" s="1309"/>
      <c r="BF52" s="1309"/>
      <c r="BG52" s="1309"/>
      <c r="BH52" s="1309"/>
      <c r="BI52" s="1309"/>
      <c r="BJ52" s="1309"/>
      <c r="BK52" s="1309"/>
      <c r="BL52" s="1309"/>
      <c r="BM52" s="1309"/>
      <c r="BN52" s="1309"/>
      <c r="BO52" s="1309"/>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c r="A53" s="1288"/>
      <c r="B53" s="1280"/>
      <c r="G53" s="1306"/>
      <c r="H53" s="1306"/>
      <c r="I53" s="1299"/>
      <c r="J53" s="1299"/>
      <c r="K53" s="1308"/>
      <c r="L53" s="1308"/>
      <c r="M53" s="1308"/>
      <c r="N53" s="1308"/>
      <c r="AM53" s="1298"/>
      <c r="AN53" s="1309"/>
      <c r="AO53" s="1309"/>
      <c r="AP53" s="1309"/>
      <c r="AQ53" s="1309"/>
      <c r="AR53" s="1309"/>
      <c r="AS53" s="1309"/>
      <c r="AT53" s="1309"/>
      <c r="AU53" s="1309"/>
      <c r="AV53" s="1309"/>
      <c r="AW53" s="1309"/>
      <c r="AX53" s="1309"/>
      <c r="AY53" s="1309"/>
      <c r="AZ53" s="1309"/>
      <c r="BA53" s="1309"/>
      <c r="BB53" s="1309" t="s">
        <v>607</v>
      </c>
      <c r="BC53" s="1309"/>
      <c r="BD53" s="1309"/>
      <c r="BE53" s="1309"/>
      <c r="BF53" s="1309"/>
      <c r="BG53" s="1309"/>
      <c r="BH53" s="1309"/>
      <c r="BI53" s="1309"/>
      <c r="BJ53" s="1309"/>
      <c r="BK53" s="1309"/>
      <c r="BL53" s="1309"/>
      <c r="BM53" s="1309"/>
      <c r="BN53" s="1309"/>
      <c r="BO53" s="1309"/>
      <c r="BP53" s="1310"/>
      <c r="BQ53" s="1311"/>
      <c r="BR53" s="1311"/>
      <c r="BS53" s="1311"/>
      <c r="BT53" s="1311"/>
      <c r="BU53" s="1311"/>
      <c r="BV53" s="1311"/>
      <c r="BW53" s="1311"/>
      <c r="BX53" s="1311">
        <v>65.599999999999994</v>
      </c>
      <c r="BY53" s="1311"/>
      <c r="BZ53" s="1311"/>
      <c r="CA53" s="1311"/>
      <c r="CB53" s="1311"/>
      <c r="CC53" s="1311"/>
      <c r="CD53" s="1311"/>
      <c r="CE53" s="1311"/>
      <c r="CF53" s="1311">
        <v>66.400000000000006</v>
      </c>
      <c r="CG53" s="1311"/>
      <c r="CH53" s="1311"/>
      <c r="CI53" s="1311"/>
      <c r="CJ53" s="1311"/>
      <c r="CK53" s="1311"/>
      <c r="CL53" s="1311"/>
      <c r="CM53" s="1311"/>
      <c r="CN53" s="1311">
        <v>67.599999999999994</v>
      </c>
      <c r="CO53" s="1311"/>
      <c r="CP53" s="1311"/>
      <c r="CQ53" s="1311"/>
      <c r="CR53" s="1311"/>
      <c r="CS53" s="1311"/>
      <c r="CT53" s="1311"/>
      <c r="CU53" s="1311"/>
      <c r="CV53" s="1311">
        <v>63.1</v>
      </c>
      <c r="CW53" s="1311"/>
      <c r="CX53" s="1311"/>
      <c r="CY53" s="1311"/>
      <c r="CZ53" s="1311"/>
      <c r="DA53" s="1311"/>
      <c r="DB53" s="1311"/>
      <c r="DC53" s="1311"/>
    </row>
    <row r="54" spans="1:109">
      <c r="A54" s="1288"/>
      <c r="B54" s="1280"/>
      <c r="G54" s="1306"/>
      <c r="H54" s="1306"/>
      <c r="I54" s="1299"/>
      <c r="J54" s="1299"/>
      <c r="K54" s="1308"/>
      <c r="L54" s="1308"/>
      <c r="M54" s="1308"/>
      <c r="N54" s="1308"/>
      <c r="AM54" s="1298"/>
      <c r="AN54" s="1309"/>
      <c r="AO54" s="1309"/>
      <c r="AP54" s="1309"/>
      <c r="AQ54" s="1309"/>
      <c r="AR54" s="1309"/>
      <c r="AS54" s="1309"/>
      <c r="AT54" s="1309"/>
      <c r="AU54" s="1309"/>
      <c r="AV54" s="1309"/>
      <c r="AW54" s="1309"/>
      <c r="AX54" s="1309"/>
      <c r="AY54" s="1309"/>
      <c r="AZ54" s="1309"/>
      <c r="BA54" s="1309"/>
      <c r="BB54" s="1309"/>
      <c r="BC54" s="1309"/>
      <c r="BD54" s="1309"/>
      <c r="BE54" s="1309"/>
      <c r="BF54" s="1309"/>
      <c r="BG54" s="1309"/>
      <c r="BH54" s="1309"/>
      <c r="BI54" s="1309"/>
      <c r="BJ54" s="1309"/>
      <c r="BK54" s="1309"/>
      <c r="BL54" s="1309"/>
      <c r="BM54" s="1309"/>
      <c r="BN54" s="1309"/>
      <c r="BO54" s="1309"/>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c r="A55" s="1288"/>
      <c r="B55" s="1280"/>
      <c r="G55" s="1299"/>
      <c r="H55" s="1299"/>
      <c r="I55" s="1299"/>
      <c r="J55" s="1299"/>
      <c r="K55" s="1308"/>
      <c r="L55" s="1308"/>
      <c r="M55" s="1308"/>
      <c r="N55" s="1308"/>
      <c r="AN55" s="1305" t="s">
        <v>608</v>
      </c>
      <c r="AO55" s="1305"/>
      <c r="AP55" s="1305"/>
      <c r="AQ55" s="1305"/>
      <c r="AR55" s="1305"/>
      <c r="AS55" s="1305"/>
      <c r="AT55" s="1305"/>
      <c r="AU55" s="1305"/>
      <c r="AV55" s="1305"/>
      <c r="AW55" s="1305"/>
      <c r="AX55" s="1305"/>
      <c r="AY55" s="1305"/>
      <c r="AZ55" s="1305"/>
      <c r="BA55" s="1305"/>
      <c r="BB55" s="1309" t="s">
        <v>606</v>
      </c>
      <c r="BC55" s="1309"/>
      <c r="BD55" s="1309"/>
      <c r="BE55" s="1309"/>
      <c r="BF55" s="1309"/>
      <c r="BG55" s="1309"/>
      <c r="BH55" s="1309"/>
      <c r="BI55" s="1309"/>
      <c r="BJ55" s="1309"/>
      <c r="BK55" s="1309"/>
      <c r="BL55" s="1309"/>
      <c r="BM55" s="1309"/>
      <c r="BN55" s="1309"/>
      <c r="BO55" s="1309"/>
      <c r="BP55" s="1310"/>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c r="A56" s="1288"/>
      <c r="B56" s="1280"/>
      <c r="G56" s="1299"/>
      <c r="H56" s="1299"/>
      <c r="I56" s="1299"/>
      <c r="J56" s="1299"/>
      <c r="K56" s="1308"/>
      <c r="L56" s="1308"/>
      <c r="M56" s="1308"/>
      <c r="N56" s="1308"/>
      <c r="AN56" s="1305"/>
      <c r="AO56" s="1305"/>
      <c r="AP56" s="1305"/>
      <c r="AQ56" s="1305"/>
      <c r="AR56" s="1305"/>
      <c r="AS56" s="1305"/>
      <c r="AT56" s="1305"/>
      <c r="AU56" s="1305"/>
      <c r="AV56" s="1305"/>
      <c r="AW56" s="1305"/>
      <c r="AX56" s="1305"/>
      <c r="AY56" s="1305"/>
      <c r="AZ56" s="1305"/>
      <c r="BA56" s="1305"/>
      <c r="BB56" s="1309"/>
      <c r="BC56" s="1309"/>
      <c r="BD56" s="1309"/>
      <c r="BE56" s="1309"/>
      <c r="BF56" s="1309"/>
      <c r="BG56" s="1309"/>
      <c r="BH56" s="1309"/>
      <c r="BI56" s="1309"/>
      <c r="BJ56" s="1309"/>
      <c r="BK56" s="1309"/>
      <c r="BL56" s="1309"/>
      <c r="BM56" s="1309"/>
      <c r="BN56" s="1309"/>
      <c r="BO56" s="1309"/>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1288" customFormat="1">
      <c r="B57" s="1312"/>
      <c r="G57" s="1299"/>
      <c r="H57" s="1299"/>
      <c r="I57" s="1313"/>
      <c r="J57" s="1313"/>
      <c r="K57" s="1308"/>
      <c r="L57" s="1308"/>
      <c r="M57" s="1308"/>
      <c r="N57" s="1308"/>
      <c r="AM57" s="1273"/>
      <c r="AN57" s="1305"/>
      <c r="AO57" s="1305"/>
      <c r="AP57" s="1305"/>
      <c r="AQ57" s="1305"/>
      <c r="AR57" s="1305"/>
      <c r="AS57" s="1305"/>
      <c r="AT57" s="1305"/>
      <c r="AU57" s="1305"/>
      <c r="AV57" s="1305"/>
      <c r="AW57" s="1305"/>
      <c r="AX57" s="1305"/>
      <c r="AY57" s="1305"/>
      <c r="AZ57" s="1305"/>
      <c r="BA57" s="1305"/>
      <c r="BB57" s="1309" t="s">
        <v>607</v>
      </c>
      <c r="BC57" s="1309"/>
      <c r="BD57" s="1309"/>
      <c r="BE57" s="1309"/>
      <c r="BF57" s="1309"/>
      <c r="BG57" s="1309"/>
      <c r="BH57" s="1309"/>
      <c r="BI57" s="1309"/>
      <c r="BJ57" s="1309"/>
      <c r="BK57" s="1309"/>
      <c r="BL57" s="1309"/>
      <c r="BM57" s="1309"/>
      <c r="BN57" s="1309"/>
      <c r="BO57" s="1309"/>
      <c r="BP57" s="1310"/>
      <c r="BQ57" s="1311"/>
      <c r="BR57" s="1311"/>
      <c r="BS57" s="1311"/>
      <c r="BT57" s="1311"/>
      <c r="BU57" s="1311"/>
      <c r="BV57" s="1311"/>
      <c r="BW57" s="1311"/>
      <c r="BX57" s="1311">
        <v>57.5</v>
      </c>
      <c r="BY57" s="1311"/>
      <c r="BZ57" s="1311"/>
      <c r="CA57" s="1311"/>
      <c r="CB57" s="1311"/>
      <c r="CC57" s="1311"/>
      <c r="CD57" s="1311"/>
      <c r="CE57" s="1311"/>
      <c r="CF57" s="1311">
        <v>58.4</v>
      </c>
      <c r="CG57" s="1311"/>
      <c r="CH57" s="1311"/>
      <c r="CI57" s="1311"/>
      <c r="CJ57" s="1311"/>
      <c r="CK57" s="1311"/>
      <c r="CL57" s="1311"/>
      <c r="CM57" s="1311"/>
      <c r="CN57" s="1311">
        <v>61.8</v>
      </c>
      <c r="CO57" s="1311"/>
      <c r="CP57" s="1311"/>
      <c r="CQ57" s="1311"/>
      <c r="CR57" s="1311"/>
      <c r="CS57" s="1311"/>
      <c r="CT57" s="1311"/>
      <c r="CU57" s="1311"/>
      <c r="CV57" s="1311">
        <v>62.3</v>
      </c>
      <c r="CW57" s="1311"/>
      <c r="CX57" s="1311"/>
      <c r="CY57" s="1311"/>
      <c r="CZ57" s="1311"/>
      <c r="DA57" s="1311"/>
      <c r="DB57" s="1311"/>
      <c r="DC57" s="1311"/>
      <c r="DD57" s="1314"/>
      <c r="DE57" s="1312"/>
    </row>
    <row r="58" spans="1:109" s="1288" customFormat="1">
      <c r="A58" s="1273"/>
      <c r="B58" s="1312"/>
      <c r="G58" s="1299"/>
      <c r="H58" s="1299"/>
      <c r="I58" s="1313"/>
      <c r="J58" s="1313"/>
      <c r="K58" s="1308"/>
      <c r="L58" s="1308"/>
      <c r="M58" s="1308"/>
      <c r="N58" s="1308"/>
      <c r="AM58" s="1273"/>
      <c r="AN58" s="1305"/>
      <c r="AO58" s="1305"/>
      <c r="AP58" s="1305"/>
      <c r="AQ58" s="1305"/>
      <c r="AR58" s="1305"/>
      <c r="AS58" s="1305"/>
      <c r="AT58" s="1305"/>
      <c r="AU58" s="1305"/>
      <c r="AV58" s="1305"/>
      <c r="AW58" s="1305"/>
      <c r="AX58" s="1305"/>
      <c r="AY58" s="1305"/>
      <c r="AZ58" s="1305"/>
      <c r="BA58" s="1305"/>
      <c r="BB58" s="1309"/>
      <c r="BC58" s="1309"/>
      <c r="BD58" s="1309"/>
      <c r="BE58" s="1309"/>
      <c r="BF58" s="1309"/>
      <c r="BG58" s="1309"/>
      <c r="BH58" s="1309"/>
      <c r="BI58" s="1309"/>
      <c r="BJ58" s="1309"/>
      <c r="BK58" s="1309"/>
      <c r="BL58" s="1309"/>
      <c r="BM58" s="1309"/>
      <c r="BN58" s="1309"/>
      <c r="BO58" s="1309"/>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1314"/>
      <c r="DE58" s="1312"/>
    </row>
    <row r="59" spans="1:109" s="1288" customFormat="1">
      <c r="A59" s="1273"/>
      <c r="B59" s="1312"/>
      <c r="K59" s="1315"/>
      <c r="L59" s="1315"/>
      <c r="M59" s="1315"/>
      <c r="N59" s="1315"/>
      <c r="AQ59" s="1315"/>
      <c r="AR59" s="1315"/>
      <c r="AS59" s="1315"/>
      <c r="AT59" s="1315"/>
      <c r="BC59" s="1315"/>
      <c r="BD59" s="1315"/>
      <c r="BE59" s="1315"/>
      <c r="BF59" s="1315"/>
      <c r="BO59" s="1315"/>
      <c r="BP59" s="1315"/>
      <c r="BQ59" s="1315"/>
      <c r="BR59" s="1315"/>
      <c r="CA59" s="1315"/>
      <c r="CB59" s="1315"/>
      <c r="CC59" s="1315"/>
      <c r="CD59" s="1315"/>
      <c r="CM59" s="1315"/>
      <c r="CN59" s="1315"/>
      <c r="CO59" s="1315"/>
      <c r="CP59" s="1315"/>
      <c r="CY59" s="1315"/>
      <c r="CZ59" s="1315"/>
      <c r="DA59" s="1315"/>
      <c r="DB59" s="1315"/>
      <c r="DC59" s="1315"/>
      <c r="DD59" s="1314"/>
      <c r="DE59" s="1312"/>
    </row>
    <row r="60" spans="1:109" s="1288" customFormat="1">
      <c r="A60" s="1273"/>
      <c r="B60" s="1312"/>
      <c r="K60" s="1315"/>
      <c r="L60" s="1315"/>
      <c r="M60" s="1315"/>
      <c r="N60" s="1315"/>
      <c r="AQ60" s="1315"/>
      <c r="AR60" s="1315"/>
      <c r="AS60" s="1315"/>
      <c r="AT60" s="1315"/>
      <c r="BC60" s="1315"/>
      <c r="BD60" s="1315"/>
      <c r="BE60" s="1315"/>
      <c r="BF60" s="1315"/>
      <c r="BO60" s="1315"/>
      <c r="BP60" s="1315"/>
      <c r="BQ60" s="1315"/>
      <c r="BR60" s="1315"/>
      <c r="CA60" s="1315"/>
      <c r="CB60" s="1315"/>
      <c r="CC60" s="1315"/>
      <c r="CD60" s="1315"/>
      <c r="CM60" s="1315"/>
      <c r="CN60" s="1315"/>
      <c r="CO60" s="1315"/>
      <c r="CP60" s="1315"/>
      <c r="CY60" s="1315"/>
      <c r="CZ60" s="1315"/>
      <c r="DA60" s="1315"/>
      <c r="DB60" s="1315"/>
      <c r="DC60" s="1315"/>
      <c r="DD60" s="1314"/>
      <c r="DE60" s="1312"/>
    </row>
    <row r="61" spans="1:109" s="1288" customFormat="1">
      <c r="A61" s="1273"/>
      <c r="B61" s="1316"/>
      <c r="C61" s="1317"/>
      <c r="D61" s="1317"/>
      <c r="E61" s="1317"/>
      <c r="F61" s="1317"/>
      <c r="G61" s="1317"/>
      <c r="H61" s="1317"/>
      <c r="I61" s="1317"/>
      <c r="J61" s="1317"/>
      <c r="K61" s="1317"/>
      <c r="L61" s="1317"/>
      <c r="M61" s="1318"/>
      <c r="N61" s="1318"/>
      <c r="O61" s="1317"/>
      <c r="P61" s="1317"/>
      <c r="Q61" s="1317"/>
      <c r="R61" s="1317"/>
      <c r="S61" s="1317"/>
      <c r="T61" s="1317"/>
      <c r="U61" s="1317"/>
      <c r="V61" s="1317"/>
      <c r="W61" s="1317"/>
      <c r="X61" s="1317"/>
      <c r="Y61" s="1317"/>
      <c r="Z61" s="1317"/>
      <c r="AA61" s="1317"/>
      <c r="AB61" s="1317"/>
      <c r="AC61" s="1317"/>
      <c r="AD61" s="1317"/>
      <c r="AE61" s="1317"/>
      <c r="AF61" s="1317"/>
      <c r="AG61" s="1317"/>
      <c r="AH61" s="1317"/>
      <c r="AI61" s="1317"/>
      <c r="AJ61" s="1317"/>
      <c r="AK61" s="1317"/>
      <c r="AL61" s="1317"/>
      <c r="AM61" s="1317"/>
      <c r="AN61" s="1317"/>
      <c r="AO61" s="1317"/>
      <c r="AP61" s="1317"/>
      <c r="AQ61" s="1317"/>
      <c r="AR61" s="1317"/>
      <c r="AS61" s="1318"/>
      <c r="AT61" s="1318"/>
      <c r="AU61" s="1317"/>
      <c r="AV61" s="1317"/>
      <c r="AW61" s="1317"/>
      <c r="AX61" s="1317"/>
      <c r="AY61" s="1317"/>
      <c r="AZ61" s="1317"/>
      <c r="BA61" s="1317"/>
      <c r="BB61" s="1317"/>
      <c r="BC61" s="1317"/>
      <c r="BD61" s="1317"/>
      <c r="BE61" s="1318"/>
      <c r="BF61" s="1318"/>
      <c r="BG61" s="1317"/>
      <c r="BH61" s="1317"/>
      <c r="BI61" s="1317"/>
      <c r="BJ61" s="1317"/>
      <c r="BK61" s="1317"/>
      <c r="BL61" s="1317"/>
      <c r="BM61" s="1317"/>
      <c r="BN61" s="1317"/>
      <c r="BO61" s="1317"/>
      <c r="BP61" s="1317"/>
      <c r="BQ61" s="1318"/>
      <c r="BR61" s="1318"/>
      <c r="BS61" s="1317"/>
      <c r="BT61" s="1317"/>
      <c r="BU61" s="1317"/>
      <c r="BV61" s="1317"/>
      <c r="BW61" s="1317"/>
      <c r="BX61" s="1317"/>
      <c r="BY61" s="1317"/>
      <c r="BZ61" s="1317"/>
      <c r="CA61" s="1317"/>
      <c r="CB61" s="1317"/>
      <c r="CC61" s="1318"/>
      <c r="CD61" s="1318"/>
      <c r="CE61" s="1317"/>
      <c r="CF61" s="1317"/>
      <c r="CG61" s="1317"/>
      <c r="CH61" s="1317"/>
      <c r="CI61" s="1317"/>
      <c r="CJ61" s="1317"/>
      <c r="CK61" s="1317"/>
      <c r="CL61" s="1317"/>
      <c r="CM61" s="1317"/>
      <c r="CN61" s="1317"/>
      <c r="CO61" s="1318"/>
      <c r="CP61" s="1318"/>
      <c r="CQ61" s="1317"/>
      <c r="CR61" s="1317"/>
      <c r="CS61" s="1317"/>
      <c r="CT61" s="1317"/>
      <c r="CU61" s="1317"/>
      <c r="CV61" s="1317"/>
      <c r="CW61" s="1317"/>
      <c r="CX61" s="1317"/>
      <c r="CY61" s="1317"/>
      <c r="CZ61" s="1317"/>
      <c r="DA61" s="1318"/>
      <c r="DB61" s="1318"/>
      <c r="DC61" s="1318"/>
      <c r="DD61" s="1319"/>
      <c r="DE61" s="1312"/>
    </row>
    <row r="62" spans="1:109">
      <c r="B62" s="1285"/>
      <c r="C62" s="1285"/>
      <c r="D62" s="1285"/>
      <c r="E62" s="1285"/>
      <c r="F62" s="1285"/>
      <c r="G62" s="1285"/>
      <c r="H62" s="1285"/>
      <c r="I62" s="1285"/>
      <c r="J62" s="1285"/>
      <c r="K62" s="1285"/>
      <c r="L62" s="1285"/>
      <c r="M62" s="1285"/>
      <c r="N62" s="1285"/>
      <c r="O62" s="1285"/>
      <c r="P62" s="1285"/>
      <c r="Q62" s="1285"/>
      <c r="R62" s="1285"/>
      <c r="S62" s="1285"/>
      <c r="T62" s="1285"/>
      <c r="U62" s="1285"/>
      <c r="V62" s="1285"/>
      <c r="W62" s="1285"/>
      <c r="X62" s="1285"/>
      <c r="Y62" s="1285"/>
      <c r="Z62" s="1285"/>
      <c r="AA62" s="1285"/>
      <c r="AB62" s="1285"/>
      <c r="AC62" s="1285"/>
      <c r="AD62" s="1285"/>
      <c r="AE62" s="1285"/>
      <c r="AF62" s="1285"/>
      <c r="AG62" s="1285"/>
      <c r="AH62" s="1285"/>
      <c r="AI62" s="1285"/>
      <c r="AJ62" s="1285"/>
      <c r="AK62" s="1285"/>
      <c r="AL62" s="1285"/>
      <c r="AM62" s="1285"/>
      <c r="AN62" s="1285"/>
      <c r="AO62" s="1285"/>
      <c r="AP62" s="1285"/>
      <c r="AQ62" s="1285"/>
      <c r="AR62" s="1285"/>
      <c r="AS62" s="1285"/>
      <c r="AT62" s="1285"/>
      <c r="AU62" s="1285"/>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c r="BZ62" s="1285"/>
      <c r="CA62" s="1285"/>
      <c r="CB62" s="1285"/>
      <c r="CC62" s="1285"/>
      <c r="CD62" s="1285"/>
      <c r="CE62" s="1285"/>
      <c r="CF62" s="1285"/>
      <c r="CG62" s="1285"/>
      <c r="CH62" s="1285"/>
      <c r="CI62" s="1285"/>
      <c r="CJ62" s="1285"/>
      <c r="CK62" s="1285"/>
      <c r="CL62" s="1285"/>
      <c r="CM62" s="1285"/>
      <c r="CN62" s="1285"/>
      <c r="CO62" s="1285"/>
      <c r="CP62" s="1285"/>
      <c r="CQ62" s="1285"/>
      <c r="CR62" s="1285"/>
      <c r="CS62" s="1285"/>
      <c r="CT62" s="1285"/>
      <c r="CU62" s="1285"/>
      <c r="CV62" s="1285"/>
      <c r="CW62" s="1285"/>
      <c r="CX62" s="1285"/>
      <c r="CY62" s="1285"/>
      <c r="CZ62" s="1285"/>
      <c r="DA62" s="1285"/>
      <c r="DB62" s="1285"/>
      <c r="DC62" s="1285"/>
      <c r="DD62" s="1285"/>
      <c r="DE62" s="1273"/>
    </row>
    <row r="63" spans="1:109" ht="17.25">
      <c r="B63" s="1320" t="s">
        <v>609</v>
      </c>
    </row>
    <row r="64" spans="1:109">
      <c r="B64" s="1280"/>
      <c r="G64" s="1287"/>
      <c r="I64" s="1321"/>
      <c r="J64" s="1321"/>
      <c r="K64" s="1321"/>
      <c r="L64" s="1321"/>
      <c r="M64" s="1321"/>
      <c r="N64" s="1322"/>
      <c r="AM64" s="1287"/>
      <c r="AN64" s="1287" t="s">
        <v>602</v>
      </c>
      <c r="AP64" s="1288"/>
      <c r="AQ64" s="1288"/>
      <c r="AR64" s="1288"/>
      <c r="AY64" s="1287"/>
      <c r="BA64" s="1288"/>
      <c r="BB64" s="1288"/>
      <c r="BC64" s="1288"/>
      <c r="BK64" s="1287"/>
      <c r="BM64" s="1288"/>
      <c r="BN64" s="1288"/>
      <c r="BO64" s="1288"/>
      <c r="BW64" s="1287"/>
      <c r="BY64" s="1288"/>
      <c r="BZ64" s="1288"/>
      <c r="CA64" s="1288"/>
      <c r="CI64" s="1287"/>
      <c r="CK64" s="1288"/>
      <c r="CL64" s="1288"/>
      <c r="CM64" s="1288"/>
      <c r="CU64" s="1287"/>
      <c r="CW64" s="1288"/>
      <c r="CX64" s="1288"/>
      <c r="CY64" s="1288"/>
    </row>
    <row r="65" spans="2:107">
      <c r="B65" s="1280"/>
      <c r="AN65" s="1289" t="s">
        <v>610</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c r="B66" s="1280"/>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c r="B67" s="1280"/>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c r="B68" s="1280"/>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c r="B69" s="1280"/>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c r="B70" s="1280"/>
      <c r="H70" s="1323"/>
      <c r="I70" s="1323"/>
      <c r="J70" s="1324"/>
      <c r="K70" s="1324"/>
      <c r="L70" s="1325"/>
      <c r="M70" s="1324"/>
      <c r="N70" s="1325"/>
      <c r="AN70" s="1298"/>
      <c r="AO70" s="1298"/>
      <c r="AP70" s="1298"/>
      <c r="AZ70" s="1298"/>
      <c r="BA70" s="1298"/>
      <c r="BB70" s="1298"/>
      <c r="BL70" s="1298"/>
      <c r="BM70" s="1298"/>
      <c r="BN70" s="1298"/>
      <c r="BX70" s="1298"/>
      <c r="BY70" s="1298"/>
      <c r="BZ70" s="1298"/>
      <c r="CJ70" s="1298"/>
      <c r="CK70" s="1298"/>
      <c r="CL70" s="1298"/>
      <c r="CV70" s="1298"/>
      <c r="CW70" s="1298"/>
      <c r="CX70" s="1298"/>
    </row>
    <row r="71" spans="2:107">
      <c r="B71" s="1280"/>
      <c r="G71" s="1326"/>
      <c r="I71" s="1327"/>
      <c r="J71" s="1324"/>
      <c r="K71" s="1324"/>
      <c r="L71" s="1325"/>
      <c r="M71" s="1324"/>
      <c r="N71" s="1325"/>
      <c r="AM71" s="1326"/>
      <c r="AN71" s="1273" t="s">
        <v>604</v>
      </c>
    </row>
    <row r="72" spans="2:107">
      <c r="B72" s="1280"/>
      <c r="G72" s="1299"/>
      <c r="H72" s="1299"/>
      <c r="I72" s="1299"/>
      <c r="J72" s="1299"/>
      <c r="K72" s="1300"/>
      <c r="L72" s="1300"/>
      <c r="M72" s="1301"/>
      <c r="N72" s="1301"/>
      <c r="AN72" s="1302"/>
      <c r="AO72" s="1303"/>
      <c r="AP72" s="1303"/>
      <c r="AQ72" s="1303"/>
      <c r="AR72" s="1303"/>
      <c r="AS72" s="1303"/>
      <c r="AT72" s="1303"/>
      <c r="AU72" s="1303"/>
      <c r="AV72" s="1303"/>
      <c r="AW72" s="1303"/>
      <c r="AX72" s="1303"/>
      <c r="AY72" s="1303"/>
      <c r="AZ72" s="1303"/>
      <c r="BA72" s="1303"/>
      <c r="BB72" s="1303"/>
      <c r="BC72" s="1303"/>
      <c r="BD72" s="1303"/>
      <c r="BE72" s="1303"/>
      <c r="BF72" s="1303"/>
      <c r="BG72" s="1303"/>
      <c r="BH72" s="1303"/>
      <c r="BI72" s="1303"/>
      <c r="BJ72" s="1303"/>
      <c r="BK72" s="1303"/>
      <c r="BL72" s="1303"/>
      <c r="BM72" s="1303"/>
      <c r="BN72" s="1303"/>
      <c r="BO72" s="1304"/>
      <c r="BP72" s="1305" t="s">
        <v>560</v>
      </c>
      <c r="BQ72" s="1305"/>
      <c r="BR72" s="1305"/>
      <c r="BS72" s="1305"/>
      <c r="BT72" s="1305"/>
      <c r="BU72" s="1305"/>
      <c r="BV72" s="1305"/>
      <c r="BW72" s="1305"/>
      <c r="BX72" s="1305" t="s">
        <v>561</v>
      </c>
      <c r="BY72" s="1305"/>
      <c r="BZ72" s="1305"/>
      <c r="CA72" s="1305"/>
      <c r="CB72" s="1305"/>
      <c r="CC72" s="1305"/>
      <c r="CD72" s="1305"/>
      <c r="CE72" s="1305"/>
      <c r="CF72" s="1305" t="s">
        <v>562</v>
      </c>
      <c r="CG72" s="1305"/>
      <c r="CH72" s="1305"/>
      <c r="CI72" s="1305"/>
      <c r="CJ72" s="1305"/>
      <c r="CK72" s="1305"/>
      <c r="CL72" s="1305"/>
      <c r="CM72" s="1305"/>
      <c r="CN72" s="1305" t="s">
        <v>563</v>
      </c>
      <c r="CO72" s="1305"/>
      <c r="CP72" s="1305"/>
      <c r="CQ72" s="1305"/>
      <c r="CR72" s="1305"/>
      <c r="CS72" s="1305"/>
      <c r="CT72" s="1305"/>
      <c r="CU72" s="1305"/>
      <c r="CV72" s="1305" t="s">
        <v>564</v>
      </c>
      <c r="CW72" s="1305"/>
      <c r="CX72" s="1305"/>
      <c r="CY72" s="1305"/>
      <c r="CZ72" s="1305"/>
      <c r="DA72" s="1305"/>
      <c r="DB72" s="1305"/>
      <c r="DC72" s="1305"/>
    </row>
    <row r="73" spans="2:107">
      <c r="B73" s="1280"/>
      <c r="G73" s="1306"/>
      <c r="H73" s="1306"/>
      <c r="I73" s="1306"/>
      <c r="J73" s="1306"/>
      <c r="K73" s="1328"/>
      <c r="L73" s="1328"/>
      <c r="M73" s="1328"/>
      <c r="N73" s="1328"/>
      <c r="AM73" s="1298"/>
      <c r="AN73" s="1309" t="s">
        <v>605</v>
      </c>
      <c r="AO73" s="1309"/>
      <c r="AP73" s="1309"/>
      <c r="AQ73" s="1309"/>
      <c r="AR73" s="1309"/>
      <c r="AS73" s="1309"/>
      <c r="AT73" s="1309"/>
      <c r="AU73" s="1309"/>
      <c r="AV73" s="1309"/>
      <c r="AW73" s="1309"/>
      <c r="AX73" s="1309"/>
      <c r="AY73" s="1309"/>
      <c r="AZ73" s="1309"/>
      <c r="BA73" s="1309"/>
      <c r="BB73" s="1309" t="s">
        <v>606</v>
      </c>
      <c r="BC73" s="1309"/>
      <c r="BD73" s="1309"/>
      <c r="BE73" s="1309"/>
      <c r="BF73" s="1309"/>
      <c r="BG73" s="1309"/>
      <c r="BH73" s="1309"/>
      <c r="BI73" s="1309"/>
      <c r="BJ73" s="1309"/>
      <c r="BK73" s="1309"/>
      <c r="BL73" s="1309"/>
      <c r="BM73" s="1309"/>
      <c r="BN73" s="1309"/>
      <c r="BO73" s="1309"/>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c r="B74" s="1280"/>
      <c r="G74" s="1306"/>
      <c r="H74" s="1306"/>
      <c r="I74" s="1306"/>
      <c r="J74" s="1306"/>
      <c r="K74" s="1328"/>
      <c r="L74" s="1328"/>
      <c r="M74" s="1328"/>
      <c r="N74" s="1328"/>
      <c r="AM74" s="1298"/>
      <c r="AN74" s="1309"/>
      <c r="AO74" s="1309"/>
      <c r="AP74" s="1309"/>
      <c r="AQ74" s="1309"/>
      <c r="AR74" s="1309"/>
      <c r="AS74" s="1309"/>
      <c r="AT74" s="1309"/>
      <c r="AU74" s="1309"/>
      <c r="AV74" s="1309"/>
      <c r="AW74" s="1309"/>
      <c r="AX74" s="1309"/>
      <c r="AY74" s="1309"/>
      <c r="AZ74" s="1309"/>
      <c r="BA74" s="1309"/>
      <c r="BB74" s="1309"/>
      <c r="BC74" s="1309"/>
      <c r="BD74" s="1309"/>
      <c r="BE74" s="1309"/>
      <c r="BF74" s="1309"/>
      <c r="BG74" s="1309"/>
      <c r="BH74" s="1309"/>
      <c r="BI74" s="1309"/>
      <c r="BJ74" s="1309"/>
      <c r="BK74" s="1309"/>
      <c r="BL74" s="1309"/>
      <c r="BM74" s="1309"/>
      <c r="BN74" s="1309"/>
      <c r="BO74" s="1309"/>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c r="B75" s="1280"/>
      <c r="G75" s="1306"/>
      <c r="H75" s="1306"/>
      <c r="I75" s="1299"/>
      <c r="J75" s="1299"/>
      <c r="K75" s="1308"/>
      <c r="L75" s="1308"/>
      <c r="M75" s="1308"/>
      <c r="N75" s="1308"/>
      <c r="AM75" s="1298"/>
      <c r="AN75" s="1309"/>
      <c r="AO75" s="1309"/>
      <c r="AP75" s="1309"/>
      <c r="AQ75" s="1309"/>
      <c r="AR75" s="1309"/>
      <c r="AS75" s="1309"/>
      <c r="AT75" s="1309"/>
      <c r="AU75" s="1309"/>
      <c r="AV75" s="1309"/>
      <c r="AW75" s="1309"/>
      <c r="AX75" s="1309"/>
      <c r="AY75" s="1309"/>
      <c r="AZ75" s="1309"/>
      <c r="BA75" s="1309"/>
      <c r="BB75" s="1309" t="s">
        <v>611</v>
      </c>
      <c r="BC75" s="1309"/>
      <c r="BD75" s="1309"/>
      <c r="BE75" s="1309"/>
      <c r="BF75" s="1309"/>
      <c r="BG75" s="1309"/>
      <c r="BH75" s="1309"/>
      <c r="BI75" s="1309"/>
      <c r="BJ75" s="1309"/>
      <c r="BK75" s="1309"/>
      <c r="BL75" s="1309"/>
      <c r="BM75" s="1309"/>
      <c r="BN75" s="1309"/>
      <c r="BO75" s="1309"/>
      <c r="BP75" s="1311">
        <v>2.9</v>
      </c>
      <c r="BQ75" s="1311"/>
      <c r="BR75" s="1311"/>
      <c r="BS75" s="1311"/>
      <c r="BT75" s="1311"/>
      <c r="BU75" s="1311"/>
      <c r="BV75" s="1311"/>
      <c r="BW75" s="1311"/>
      <c r="BX75" s="1311">
        <v>3.2</v>
      </c>
      <c r="BY75" s="1311"/>
      <c r="BZ75" s="1311"/>
      <c r="CA75" s="1311"/>
      <c r="CB75" s="1311"/>
      <c r="CC75" s="1311"/>
      <c r="CD75" s="1311"/>
      <c r="CE75" s="1311"/>
      <c r="CF75" s="1311">
        <v>3.6</v>
      </c>
      <c r="CG75" s="1311"/>
      <c r="CH75" s="1311"/>
      <c r="CI75" s="1311"/>
      <c r="CJ75" s="1311"/>
      <c r="CK75" s="1311"/>
      <c r="CL75" s="1311"/>
      <c r="CM75" s="1311"/>
      <c r="CN75" s="1311">
        <v>4.0999999999999996</v>
      </c>
      <c r="CO75" s="1311"/>
      <c r="CP75" s="1311"/>
      <c r="CQ75" s="1311"/>
      <c r="CR75" s="1311"/>
      <c r="CS75" s="1311"/>
      <c r="CT75" s="1311"/>
      <c r="CU75" s="1311"/>
      <c r="CV75" s="1311">
        <v>4.5</v>
      </c>
      <c r="CW75" s="1311"/>
      <c r="CX75" s="1311"/>
      <c r="CY75" s="1311"/>
      <c r="CZ75" s="1311"/>
      <c r="DA75" s="1311"/>
      <c r="DB75" s="1311"/>
      <c r="DC75" s="1311"/>
    </row>
    <row r="76" spans="2:107">
      <c r="B76" s="1280"/>
      <c r="G76" s="1306"/>
      <c r="H76" s="1306"/>
      <c r="I76" s="1299"/>
      <c r="J76" s="1299"/>
      <c r="K76" s="1308"/>
      <c r="L76" s="1308"/>
      <c r="M76" s="1308"/>
      <c r="N76" s="1308"/>
      <c r="AM76" s="1298"/>
      <c r="AN76" s="1309"/>
      <c r="AO76" s="1309"/>
      <c r="AP76" s="1309"/>
      <c r="AQ76" s="1309"/>
      <c r="AR76" s="1309"/>
      <c r="AS76" s="1309"/>
      <c r="AT76" s="1309"/>
      <c r="AU76" s="1309"/>
      <c r="AV76" s="1309"/>
      <c r="AW76" s="1309"/>
      <c r="AX76" s="1309"/>
      <c r="AY76" s="1309"/>
      <c r="AZ76" s="1309"/>
      <c r="BA76" s="1309"/>
      <c r="BB76" s="1309"/>
      <c r="BC76" s="1309"/>
      <c r="BD76" s="1309"/>
      <c r="BE76" s="1309"/>
      <c r="BF76" s="1309"/>
      <c r="BG76" s="1309"/>
      <c r="BH76" s="1309"/>
      <c r="BI76" s="1309"/>
      <c r="BJ76" s="1309"/>
      <c r="BK76" s="1309"/>
      <c r="BL76" s="1309"/>
      <c r="BM76" s="1309"/>
      <c r="BN76" s="1309"/>
      <c r="BO76" s="1309"/>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c r="B77" s="1280"/>
      <c r="G77" s="1299"/>
      <c r="H77" s="1299"/>
      <c r="I77" s="1299"/>
      <c r="J77" s="1299"/>
      <c r="K77" s="1328"/>
      <c r="L77" s="1328"/>
      <c r="M77" s="1328"/>
      <c r="N77" s="1328"/>
      <c r="AN77" s="1305" t="s">
        <v>608</v>
      </c>
      <c r="AO77" s="1305"/>
      <c r="AP77" s="1305"/>
      <c r="AQ77" s="1305"/>
      <c r="AR77" s="1305"/>
      <c r="AS77" s="1305"/>
      <c r="AT77" s="1305"/>
      <c r="AU77" s="1305"/>
      <c r="AV77" s="1305"/>
      <c r="AW77" s="1305"/>
      <c r="AX77" s="1305"/>
      <c r="AY77" s="1305"/>
      <c r="AZ77" s="1305"/>
      <c r="BA77" s="1305"/>
      <c r="BB77" s="1309" t="s">
        <v>606</v>
      </c>
      <c r="BC77" s="1309"/>
      <c r="BD77" s="1309"/>
      <c r="BE77" s="1309"/>
      <c r="BF77" s="1309"/>
      <c r="BG77" s="1309"/>
      <c r="BH77" s="1309"/>
      <c r="BI77" s="1309"/>
      <c r="BJ77" s="1309"/>
      <c r="BK77" s="1309"/>
      <c r="BL77" s="1309"/>
      <c r="BM77" s="1309"/>
      <c r="BN77" s="1309"/>
      <c r="BO77" s="1309"/>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c r="B78" s="1280"/>
      <c r="G78" s="1299"/>
      <c r="H78" s="1299"/>
      <c r="I78" s="1299"/>
      <c r="J78" s="1299"/>
      <c r="K78" s="1328"/>
      <c r="L78" s="1328"/>
      <c r="M78" s="1328"/>
      <c r="N78" s="1328"/>
      <c r="AN78" s="1305"/>
      <c r="AO78" s="1305"/>
      <c r="AP78" s="1305"/>
      <c r="AQ78" s="1305"/>
      <c r="AR78" s="1305"/>
      <c r="AS78" s="1305"/>
      <c r="AT78" s="1305"/>
      <c r="AU78" s="1305"/>
      <c r="AV78" s="1305"/>
      <c r="AW78" s="1305"/>
      <c r="AX78" s="1305"/>
      <c r="AY78" s="1305"/>
      <c r="AZ78" s="1305"/>
      <c r="BA78" s="1305"/>
      <c r="BB78" s="1309"/>
      <c r="BC78" s="1309"/>
      <c r="BD78" s="1309"/>
      <c r="BE78" s="1309"/>
      <c r="BF78" s="1309"/>
      <c r="BG78" s="1309"/>
      <c r="BH78" s="1309"/>
      <c r="BI78" s="1309"/>
      <c r="BJ78" s="1309"/>
      <c r="BK78" s="1309"/>
      <c r="BL78" s="1309"/>
      <c r="BM78" s="1309"/>
      <c r="BN78" s="1309"/>
      <c r="BO78" s="1309"/>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c r="B79" s="1280"/>
      <c r="G79" s="1299"/>
      <c r="H79" s="1299"/>
      <c r="I79" s="1313"/>
      <c r="J79" s="1313"/>
      <c r="K79" s="1329"/>
      <c r="L79" s="1329"/>
      <c r="M79" s="1329"/>
      <c r="N79" s="1329"/>
      <c r="AN79" s="1305"/>
      <c r="AO79" s="1305"/>
      <c r="AP79" s="1305"/>
      <c r="AQ79" s="1305"/>
      <c r="AR79" s="1305"/>
      <c r="AS79" s="1305"/>
      <c r="AT79" s="1305"/>
      <c r="AU79" s="1305"/>
      <c r="AV79" s="1305"/>
      <c r="AW79" s="1305"/>
      <c r="AX79" s="1305"/>
      <c r="AY79" s="1305"/>
      <c r="AZ79" s="1305"/>
      <c r="BA79" s="1305"/>
      <c r="BB79" s="1309" t="s">
        <v>611</v>
      </c>
      <c r="BC79" s="1309"/>
      <c r="BD79" s="1309"/>
      <c r="BE79" s="1309"/>
      <c r="BF79" s="1309"/>
      <c r="BG79" s="1309"/>
      <c r="BH79" s="1309"/>
      <c r="BI79" s="1309"/>
      <c r="BJ79" s="1309"/>
      <c r="BK79" s="1309"/>
      <c r="BL79" s="1309"/>
      <c r="BM79" s="1309"/>
      <c r="BN79" s="1309"/>
      <c r="BO79" s="1309"/>
      <c r="BP79" s="1311">
        <v>7.8</v>
      </c>
      <c r="BQ79" s="1311"/>
      <c r="BR79" s="1311"/>
      <c r="BS79" s="1311"/>
      <c r="BT79" s="1311"/>
      <c r="BU79" s="1311"/>
      <c r="BV79" s="1311"/>
      <c r="BW79" s="1311"/>
      <c r="BX79" s="1311">
        <v>6</v>
      </c>
      <c r="BY79" s="1311"/>
      <c r="BZ79" s="1311"/>
      <c r="CA79" s="1311"/>
      <c r="CB79" s="1311"/>
      <c r="CC79" s="1311"/>
      <c r="CD79" s="1311"/>
      <c r="CE79" s="1311"/>
      <c r="CF79" s="1311">
        <v>5.6</v>
      </c>
      <c r="CG79" s="1311"/>
      <c r="CH79" s="1311"/>
      <c r="CI79" s="1311"/>
      <c r="CJ79" s="1311"/>
      <c r="CK79" s="1311"/>
      <c r="CL79" s="1311"/>
      <c r="CM79" s="1311"/>
      <c r="CN79" s="1311">
        <v>5.3</v>
      </c>
      <c r="CO79" s="1311"/>
      <c r="CP79" s="1311"/>
      <c r="CQ79" s="1311"/>
      <c r="CR79" s="1311"/>
      <c r="CS79" s="1311"/>
      <c r="CT79" s="1311"/>
      <c r="CU79" s="1311"/>
      <c r="CV79" s="1311">
        <v>5.8</v>
      </c>
      <c r="CW79" s="1311"/>
      <c r="CX79" s="1311"/>
      <c r="CY79" s="1311"/>
      <c r="CZ79" s="1311"/>
      <c r="DA79" s="1311"/>
      <c r="DB79" s="1311"/>
      <c r="DC79" s="1311"/>
    </row>
    <row r="80" spans="2:107">
      <c r="B80" s="1280"/>
      <c r="G80" s="1299"/>
      <c r="H80" s="1299"/>
      <c r="I80" s="1313"/>
      <c r="J80" s="1313"/>
      <c r="K80" s="1329"/>
      <c r="L80" s="1329"/>
      <c r="M80" s="1329"/>
      <c r="N80" s="1329"/>
      <c r="AN80" s="1305"/>
      <c r="AO80" s="1305"/>
      <c r="AP80" s="1305"/>
      <c r="AQ80" s="1305"/>
      <c r="AR80" s="1305"/>
      <c r="AS80" s="1305"/>
      <c r="AT80" s="1305"/>
      <c r="AU80" s="1305"/>
      <c r="AV80" s="1305"/>
      <c r="AW80" s="1305"/>
      <c r="AX80" s="1305"/>
      <c r="AY80" s="1305"/>
      <c r="AZ80" s="1305"/>
      <c r="BA80" s="1305"/>
      <c r="BB80" s="1309"/>
      <c r="BC80" s="1309"/>
      <c r="BD80" s="1309"/>
      <c r="BE80" s="1309"/>
      <c r="BF80" s="1309"/>
      <c r="BG80" s="1309"/>
      <c r="BH80" s="1309"/>
      <c r="BI80" s="1309"/>
      <c r="BJ80" s="1309"/>
      <c r="BK80" s="1309"/>
      <c r="BL80" s="1309"/>
      <c r="BM80" s="1309"/>
      <c r="BN80" s="1309"/>
      <c r="BO80" s="1309"/>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c r="B81" s="1280"/>
    </row>
    <row r="82" spans="2:109" ht="17.25">
      <c r="B82" s="1280"/>
      <c r="K82" s="1330"/>
      <c r="L82" s="1330"/>
      <c r="M82" s="1330"/>
      <c r="N82" s="1330"/>
      <c r="AQ82" s="1330"/>
      <c r="AR82" s="1330"/>
      <c r="AS82" s="1330"/>
      <c r="AT82" s="1330"/>
      <c r="BC82" s="1330"/>
      <c r="BD82" s="1330"/>
      <c r="BE82" s="1330"/>
      <c r="BF82" s="1330"/>
      <c r="BO82" s="1330"/>
      <c r="BP82" s="1330"/>
      <c r="BQ82" s="1330"/>
      <c r="BR82" s="1330"/>
      <c r="CA82" s="1330"/>
      <c r="CB82" s="1330"/>
      <c r="CC82" s="1330"/>
      <c r="CD82" s="1330"/>
      <c r="CM82" s="1330"/>
      <c r="CN82" s="1330"/>
      <c r="CO82" s="1330"/>
      <c r="CP82" s="1330"/>
      <c r="CY82" s="1330"/>
      <c r="CZ82" s="1330"/>
      <c r="DA82" s="1330"/>
      <c r="DB82" s="1330"/>
      <c r="DC82" s="1330"/>
    </row>
    <row r="83" spans="2:109">
      <c r="B83" s="1282"/>
      <c r="C83" s="1283"/>
      <c r="D83" s="1283"/>
      <c r="E83" s="1283"/>
      <c r="F83" s="1283"/>
      <c r="G83" s="1283"/>
      <c r="H83" s="1283"/>
      <c r="I83" s="1283"/>
      <c r="J83" s="1283"/>
      <c r="K83" s="1283"/>
      <c r="L83" s="1283"/>
      <c r="M83" s="1283"/>
      <c r="N83" s="1283"/>
      <c r="O83" s="1283"/>
      <c r="P83" s="1283"/>
      <c r="Q83" s="1283"/>
      <c r="R83" s="1283"/>
      <c r="S83" s="1283"/>
      <c r="T83" s="1283"/>
      <c r="U83" s="1283"/>
      <c r="V83" s="1283"/>
      <c r="W83" s="1283"/>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c r="AW83" s="1283"/>
      <c r="AX83" s="1283"/>
      <c r="AY83" s="1283"/>
      <c r="AZ83" s="1283"/>
      <c r="BA83" s="1283"/>
      <c r="BB83" s="1283"/>
      <c r="BC83" s="1283"/>
      <c r="BD83" s="1283"/>
      <c r="BE83" s="1283"/>
      <c r="BF83" s="1283"/>
      <c r="BG83" s="1283"/>
      <c r="BH83" s="1283"/>
      <c r="BI83" s="1283"/>
      <c r="BJ83" s="1283"/>
      <c r="BK83" s="1283"/>
      <c r="BL83" s="1283"/>
      <c r="BM83" s="1283"/>
      <c r="BN83" s="1283"/>
      <c r="BO83" s="1283"/>
      <c r="BP83" s="1283"/>
      <c r="BQ83" s="1283"/>
      <c r="BR83" s="1283"/>
      <c r="BS83" s="1283"/>
      <c r="BT83" s="1283"/>
      <c r="BU83" s="1283"/>
      <c r="BV83" s="1283"/>
      <c r="BW83" s="1283"/>
      <c r="BX83" s="1283"/>
      <c r="BY83" s="1283"/>
      <c r="BZ83" s="1283"/>
      <c r="CA83" s="1283"/>
      <c r="CB83" s="1283"/>
      <c r="CC83" s="1283"/>
      <c r="CD83" s="1283"/>
      <c r="CE83" s="1283"/>
      <c r="CF83" s="1283"/>
      <c r="CG83" s="1283"/>
      <c r="CH83" s="1283"/>
      <c r="CI83" s="1283"/>
      <c r="CJ83" s="1283"/>
      <c r="CK83" s="1283"/>
      <c r="CL83" s="1283"/>
      <c r="CM83" s="1283"/>
      <c r="CN83" s="1283"/>
      <c r="CO83" s="1283"/>
      <c r="CP83" s="1283"/>
      <c r="CQ83" s="1283"/>
      <c r="CR83" s="1283"/>
      <c r="CS83" s="1283"/>
      <c r="CT83" s="1283"/>
      <c r="CU83" s="1283"/>
      <c r="CV83" s="1283"/>
      <c r="CW83" s="1283"/>
      <c r="CX83" s="1283"/>
      <c r="CY83" s="1283"/>
      <c r="CZ83" s="1283"/>
      <c r="DA83" s="1283"/>
      <c r="DB83" s="1283"/>
      <c r="DC83" s="1283"/>
      <c r="DD83" s="1284"/>
    </row>
    <row r="84" spans="2:109">
      <c r="DD84" s="1273"/>
      <c r="DE84" s="1273"/>
    </row>
    <row r="85" spans="2:109">
      <c r="DD85" s="1273"/>
      <c r="DE85" s="1273"/>
    </row>
    <row r="86" spans="2:109" hidden="1">
      <c r="DD86" s="1273"/>
      <c r="DE86" s="1273"/>
    </row>
    <row r="87" spans="2:109" hidden="1">
      <c r="K87" s="1331"/>
      <c r="AQ87" s="1331"/>
      <c r="BC87" s="1331"/>
      <c r="BO87" s="1331"/>
      <c r="CA87" s="1331"/>
      <c r="CM87" s="1331"/>
      <c r="CY87" s="1331"/>
      <c r="DD87" s="1273"/>
      <c r="DE87" s="1273"/>
    </row>
    <row r="88" spans="2:109" hidden="1">
      <c r="DD88" s="1273"/>
      <c r="DE88" s="1273"/>
    </row>
    <row r="89" spans="2:109" hidden="1">
      <c r="DD89" s="1273"/>
      <c r="DE89" s="1273"/>
    </row>
    <row r="90" spans="2:109" hidden="1">
      <c r="DD90" s="1273"/>
      <c r="DE90" s="1273"/>
    </row>
    <row r="91" spans="2:109" hidden="1">
      <c r="DD91" s="1273"/>
      <c r="DE91" s="1273"/>
    </row>
    <row r="92" spans="2:109" ht="13.5" hidden="1" customHeight="1">
      <c r="DD92" s="1273"/>
      <c r="DE92" s="1273"/>
    </row>
    <row r="93" spans="2:109" ht="13.5" hidden="1" customHeight="1">
      <c r="DD93" s="1273"/>
      <c r="DE93" s="1273"/>
    </row>
    <row r="94" spans="2:109" ht="13.5" hidden="1" customHeight="1">
      <c r="DD94" s="1273"/>
      <c r="DE94" s="1273"/>
    </row>
    <row r="95" spans="2:109" ht="13.5" hidden="1" customHeight="1">
      <c r="DD95" s="1273"/>
      <c r="DE95" s="1273"/>
    </row>
    <row r="96" spans="2:109" ht="13.5" hidden="1" customHeight="1">
      <c r="DD96" s="1273"/>
      <c r="DE96" s="1273"/>
    </row>
    <row r="97" s="1273" customFormat="1" ht="13.5" hidden="1" customHeight="1"/>
    <row r="98" s="1273" customFormat="1" ht="13.5" hidden="1" customHeight="1"/>
    <row r="99" s="1273" customFormat="1" ht="13.5" hidden="1" customHeight="1"/>
    <row r="100" s="1273" customFormat="1" ht="13.5" hidden="1" customHeight="1"/>
    <row r="101" s="1273" customFormat="1" ht="13.5" hidden="1" customHeight="1"/>
    <row r="102" s="1273" customFormat="1" ht="13.5" hidden="1" customHeight="1"/>
    <row r="103" s="1273" customFormat="1" ht="13.5" hidden="1" customHeight="1"/>
    <row r="104" s="1273" customFormat="1" ht="13.5" hidden="1" customHeight="1"/>
    <row r="105" s="1273" customFormat="1" ht="13.5" hidden="1" customHeight="1"/>
    <row r="106" s="1273" customFormat="1" ht="13.5" hidden="1" customHeight="1"/>
    <row r="107" s="1273" customFormat="1" ht="13.5" hidden="1" customHeight="1"/>
    <row r="108" s="1273" customFormat="1" ht="13.5" hidden="1" customHeight="1"/>
    <row r="109" s="1273" customFormat="1" ht="13.5" hidden="1" customHeight="1"/>
    <row r="110" s="1273" customFormat="1" ht="13.5" hidden="1" customHeight="1"/>
    <row r="111" s="1273" customFormat="1" ht="13.5" hidden="1" customHeight="1"/>
    <row r="112" s="1273" customFormat="1" ht="13.5" hidden="1" customHeight="1"/>
    <row r="113" s="1273" customFormat="1" ht="13.5" hidden="1" customHeight="1"/>
    <row r="114" s="1273" customFormat="1" ht="13.5" hidden="1" customHeight="1"/>
    <row r="115" s="1273" customFormat="1" ht="13.5" hidden="1" customHeight="1"/>
    <row r="116" s="1273" customFormat="1" ht="13.5" hidden="1" customHeight="1"/>
    <row r="117" s="1273" customFormat="1" ht="13.5" hidden="1" customHeight="1"/>
    <row r="118" s="1273" customFormat="1" ht="13.5" hidden="1" customHeight="1"/>
    <row r="119" s="1273" customFormat="1" ht="13.5" hidden="1" customHeight="1"/>
    <row r="120" s="1273" customFormat="1" ht="13.5" hidden="1" customHeight="1"/>
    <row r="121" s="1273" customFormat="1" ht="13.5" hidden="1" customHeight="1"/>
    <row r="122" s="1273" customFormat="1" ht="13.5" hidden="1" customHeight="1"/>
    <row r="123" s="1273" customFormat="1" ht="13.5" hidden="1" customHeight="1"/>
    <row r="124" s="1273" customFormat="1" ht="13.5" hidden="1" customHeight="1"/>
    <row r="125" s="1273" customFormat="1" ht="13.5" hidden="1" customHeight="1"/>
    <row r="126" s="1273" customFormat="1" ht="13.5" hidden="1" customHeight="1"/>
    <row r="127" s="1273" customFormat="1" ht="13.5" hidden="1" customHeight="1"/>
    <row r="128" s="1273" customFormat="1" ht="13.5" hidden="1" customHeight="1"/>
    <row r="129" s="1273" customFormat="1" ht="13.5" hidden="1" customHeight="1"/>
    <row r="130" s="1273" customFormat="1" ht="13.5" hidden="1" customHeight="1"/>
    <row r="131" s="1273" customFormat="1" ht="13.5" hidden="1" customHeight="1"/>
    <row r="132" s="1273" customFormat="1" ht="13.5" hidden="1" customHeight="1"/>
    <row r="133" s="1273" customFormat="1" ht="13.5" hidden="1" customHeight="1"/>
    <row r="134" s="1273" customFormat="1" ht="13.5" hidden="1" customHeight="1"/>
    <row r="135" s="1273" customFormat="1" ht="13.5" hidden="1" customHeight="1"/>
    <row r="136" s="1273" customFormat="1" ht="13.5" hidden="1" customHeight="1"/>
    <row r="137" s="1273" customFormat="1" ht="13.5" hidden="1" customHeight="1"/>
    <row r="138" s="1273" customFormat="1" ht="13.5" hidden="1" customHeight="1"/>
    <row r="139" s="1273" customFormat="1" ht="13.5" hidden="1" customHeight="1"/>
    <row r="140" s="1273" customFormat="1" ht="13.5" hidden="1" customHeight="1"/>
    <row r="141" s="1273" customFormat="1" ht="13.5" hidden="1" customHeight="1"/>
    <row r="142" s="1273" customFormat="1" ht="13.5" hidden="1" customHeight="1"/>
    <row r="143" s="1273" customFormat="1" ht="13.5" hidden="1" customHeight="1"/>
    <row r="144" s="1273" customFormat="1" ht="13.5" hidden="1" customHeight="1"/>
    <row r="145" s="1273" customFormat="1" ht="13.5" hidden="1" customHeight="1"/>
    <row r="146" s="1273" customFormat="1" ht="13.5" hidden="1" customHeight="1"/>
    <row r="147" s="1273" customFormat="1" ht="13.5" hidden="1" customHeight="1"/>
    <row r="148" s="1273" customFormat="1" ht="13.5" hidden="1" customHeight="1"/>
    <row r="149" s="1273" customFormat="1" ht="13.5" hidden="1" customHeight="1"/>
    <row r="150" s="1273" customFormat="1" ht="13.5" hidden="1" customHeight="1"/>
    <row r="151" s="1273" customFormat="1" ht="13.5" hidden="1" customHeight="1"/>
    <row r="152" s="1273" customFormat="1" ht="13.5" hidden="1" customHeight="1"/>
    <row r="153" s="1273" customFormat="1" ht="13.5" hidden="1" customHeight="1"/>
    <row r="154" s="1273" customFormat="1" ht="13.5" hidden="1" customHeight="1"/>
    <row r="155" s="1273" customFormat="1" ht="13.5" hidden="1" customHeight="1"/>
    <row r="156" s="1273" customFormat="1" ht="13.5" hidden="1" customHeight="1"/>
    <row r="157" s="1273" customFormat="1" ht="13.5" hidden="1" customHeight="1"/>
    <row r="158" s="1273" customFormat="1" ht="13.5" hidden="1" customHeight="1"/>
    <row r="159" s="1273" customFormat="1" ht="13.5" hidden="1" customHeight="1"/>
    <row r="160" s="1273" customFormat="1" ht="13.5" hidden="1" customHeight="1"/>
  </sheetData>
  <sheetProtection algorithmName="SHA-512" hashValue="P4YpQdtexcCyI4jj8G1N3Sxf1l6+5mcE4bce1HS/y8zemf4AOlreBEeHmboSiHqI84n3389lm3HrNXGmdwi+tw==" saltValue="vBcPX2+CyGiTowz8kuP3i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9" zoomScaleNormal="100" zoomScaleSheetLayoutView="70" workbookViewId="0">
      <selection activeCell="AN48" sqref="AN48"/>
    </sheetView>
  </sheetViews>
  <sheetFormatPr defaultColWidth="0" defaultRowHeight="13.5" customHeight="1" zeroHeight="1"/>
  <cols>
    <col min="1" max="34" width="2.5" style="292" customWidth="1"/>
    <col min="35" max="122" width="2.5" style="291" customWidth="1"/>
    <col min="123" max="16384" width="2.5" style="291" hidden="1"/>
  </cols>
  <sheetData>
    <row r="1" spans="1:34"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c r="S2" s="291"/>
      <c r="AH2" s="291"/>
    </row>
    <row r="3" spans="1: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row r="5" spans="1:34"/>
    <row r="6" spans="1:34"/>
    <row r="7" spans="1:34"/>
    <row r="8" spans="1:34"/>
    <row r="9" spans="1:34">
      <c r="AH9" s="291"/>
    </row>
    <row r="10" spans="1:34"/>
    <row r="11" spans="1:34"/>
    <row r="12" spans="1:34"/>
    <row r="13" spans="1:34"/>
    <row r="14" spans="1:34"/>
    <row r="15" spans="1:34"/>
    <row r="16" spans="1: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612</v>
      </c>
    </row>
  </sheetData>
  <sheetProtection algorithmName="SHA-512" hashValue="dqt0V9QgDlm/0FC6XmS2poNWlc5odh4tTxPo2ZO9qxfOcrm2y8Bj46ZgvpwqZib93FifpNc9Y0xk1cEagw8v2Q==" saltValue="sV7I7aPi7cJmuMVxIGC1d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0" zoomScaleNormal="100" zoomScaleSheetLayoutView="55" workbookViewId="0">
      <selection activeCell="AN48" sqref="AN48"/>
    </sheetView>
  </sheetViews>
  <sheetFormatPr defaultColWidth="0" defaultRowHeight="13.5" customHeight="1" zeroHeight="1"/>
  <cols>
    <col min="1" max="34" width="2.5" style="292" customWidth="1"/>
    <col min="35" max="122" width="2.5" style="291" customWidth="1"/>
    <col min="123" max="16384" width="2.5" style="291" hidden="1"/>
  </cols>
  <sheetData>
    <row r="1" spans="2:34"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c r="S2" s="291"/>
      <c r="AH2" s="291"/>
    </row>
    <row r="3" spans="2:34">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row r="5" spans="2:34"/>
    <row r="6" spans="2:34"/>
    <row r="7" spans="2:34"/>
    <row r="8" spans="2:34"/>
    <row r="9" spans="2:34">
      <c r="AH9" s="291"/>
    </row>
    <row r="10" spans="2:34"/>
    <row r="11" spans="2:34"/>
    <row r="12" spans="2:34"/>
    <row r="13" spans="2:34"/>
    <row r="14" spans="2:34"/>
    <row r="15" spans="2:34"/>
    <row r="16" spans="2:34"/>
    <row r="17" spans="12:34">
      <c r="AH17" s="291"/>
    </row>
    <row r="18" spans="12:34"/>
    <row r="19" spans="12:34"/>
    <row r="20" spans="12:34">
      <c r="AH20" s="291"/>
    </row>
    <row r="21" spans="12:34">
      <c r="AH21" s="291"/>
    </row>
    <row r="22" spans="12:34"/>
    <row r="23" spans="12:34"/>
    <row r="24" spans="12:34">
      <c r="Q24" s="291"/>
    </row>
    <row r="25" spans="12:34"/>
    <row r="26" spans="12:34"/>
    <row r="27" spans="12:34"/>
    <row r="28" spans="12:34">
      <c r="O28" s="291"/>
      <c r="T28" s="291"/>
      <c r="AH28" s="291"/>
    </row>
    <row r="29" spans="12:34"/>
    <row r="30" spans="12:34"/>
    <row r="31" spans="12:34">
      <c r="Q31" s="291"/>
    </row>
    <row r="32" spans="12:34">
      <c r="L32" s="291"/>
    </row>
    <row r="33" spans="2:34">
      <c r="C33" s="291"/>
      <c r="E33" s="291"/>
      <c r="G33" s="291"/>
      <c r="I33" s="291"/>
      <c r="X33" s="291"/>
    </row>
    <row r="34" spans="2:34">
      <c r="B34" s="291"/>
      <c r="P34" s="291"/>
      <c r="R34" s="291"/>
      <c r="T34" s="291"/>
    </row>
    <row r="35" spans="2:34">
      <c r="D35" s="291"/>
      <c r="W35" s="291"/>
      <c r="AC35" s="291"/>
      <c r="AD35" s="291"/>
      <c r="AE35" s="291"/>
      <c r="AF35" s="291"/>
      <c r="AG35" s="291"/>
      <c r="AH35" s="291"/>
    </row>
    <row r="36" spans="2:34">
      <c r="H36" s="291"/>
      <c r="J36" s="291"/>
      <c r="K36" s="291"/>
      <c r="M36" s="291"/>
      <c r="Y36" s="291"/>
      <c r="Z36" s="291"/>
      <c r="AA36" s="291"/>
      <c r="AB36" s="291"/>
      <c r="AC36" s="291"/>
      <c r="AD36" s="291"/>
      <c r="AE36" s="291"/>
      <c r="AF36" s="291"/>
      <c r="AG36" s="291"/>
      <c r="AH36" s="291"/>
    </row>
    <row r="37" spans="2:34">
      <c r="AH37" s="291"/>
    </row>
    <row r="38" spans="2:34">
      <c r="AG38" s="291"/>
      <c r="AH38" s="291"/>
    </row>
    <row r="39" spans="2:34"/>
    <row r="40" spans="2:34">
      <c r="X40" s="291"/>
    </row>
    <row r="41" spans="2:34">
      <c r="R41" s="291"/>
    </row>
    <row r="42" spans="2:34">
      <c r="W42" s="291"/>
    </row>
    <row r="43" spans="2:34">
      <c r="Y43" s="291"/>
      <c r="Z43" s="291"/>
      <c r="AA43" s="291"/>
      <c r="AB43" s="291"/>
      <c r="AC43" s="291"/>
      <c r="AD43" s="291"/>
      <c r="AE43" s="291"/>
      <c r="AF43" s="291"/>
      <c r="AG43" s="291"/>
      <c r="AH43" s="291"/>
    </row>
    <row r="44" spans="2:34">
      <c r="AH44" s="291"/>
    </row>
    <row r="45" spans="2:34">
      <c r="X45" s="291"/>
    </row>
    <row r="46" spans="2:34"/>
    <row r="47" spans="2:34"/>
    <row r="48" spans="2:34">
      <c r="W48" s="291"/>
      <c r="Y48" s="291"/>
      <c r="Z48" s="291"/>
      <c r="AA48" s="291"/>
      <c r="AB48" s="291"/>
      <c r="AC48" s="291"/>
      <c r="AD48" s="291"/>
      <c r="AE48" s="291"/>
      <c r="AF48" s="291"/>
      <c r="AG48" s="291"/>
      <c r="AH48" s="291"/>
    </row>
    <row r="49" spans="28:34"/>
    <row r="50" spans="28:34">
      <c r="AE50" s="291"/>
      <c r="AF50" s="291"/>
      <c r="AG50" s="291"/>
      <c r="AH50" s="291"/>
    </row>
    <row r="51" spans="28:34">
      <c r="AC51" s="291"/>
      <c r="AD51" s="291"/>
      <c r="AE51" s="291"/>
      <c r="AF51" s="291"/>
      <c r="AG51" s="291"/>
      <c r="AH51" s="291"/>
    </row>
    <row r="52" spans="28:34"/>
    <row r="53" spans="28:34">
      <c r="AF53" s="291"/>
      <c r="AG53" s="291"/>
      <c r="AH53" s="291"/>
    </row>
    <row r="54" spans="28:34">
      <c r="AH54" s="291"/>
    </row>
    <row r="55" spans="28:34"/>
    <row r="56" spans="28:34">
      <c r="AB56" s="291"/>
      <c r="AC56" s="291"/>
      <c r="AD56" s="291"/>
      <c r="AE56" s="291"/>
      <c r="AF56" s="291"/>
      <c r="AG56" s="291"/>
      <c r="AH56" s="291"/>
    </row>
    <row r="57" spans="28:34">
      <c r="AH57" s="291"/>
    </row>
    <row r="58" spans="28:34">
      <c r="AH58" s="291"/>
    </row>
    <row r="59" spans="28:34">
      <c r="AG59" s="291"/>
      <c r="AH59" s="291"/>
    </row>
    <row r="60" spans="28:34"/>
    <row r="61" spans="28:34"/>
    <row r="62" spans="28:34"/>
    <row r="63" spans="28:34">
      <c r="AH63" s="291"/>
    </row>
    <row r="64" spans="28:34">
      <c r="AG64" s="291"/>
      <c r="AH64" s="291"/>
    </row>
    <row r="65" spans="28:34"/>
    <row r="66" spans="28:34"/>
    <row r="67" spans="28:34"/>
    <row r="68" spans="28:34">
      <c r="AB68" s="291"/>
      <c r="AC68" s="291"/>
      <c r="AD68" s="291"/>
      <c r="AE68" s="291"/>
      <c r="AF68" s="291"/>
      <c r="AG68" s="291"/>
      <c r="AH68" s="291"/>
    </row>
    <row r="69" spans="28:34">
      <c r="AF69" s="291"/>
      <c r="AG69" s="291"/>
      <c r="AH69" s="291"/>
    </row>
    <row r="70" spans="28:34"/>
    <row r="71" spans="28:34"/>
    <row r="72" spans="28:34"/>
    <row r="73" spans="28:34"/>
    <row r="74" spans="28:34"/>
    <row r="75" spans="28:34">
      <c r="AH75" s="291"/>
    </row>
    <row r="76" spans="28:34">
      <c r="AF76" s="291"/>
      <c r="AG76" s="291"/>
      <c r="AH76" s="291"/>
    </row>
    <row r="77" spans="28:34">
      <c r="AG77" s="291"/>
      <c r="AH77" s="291"/>
    </row>
    <row r="78" spans="28:34"/>
    <row r="79" spans="28:34"/>
    <row r="80" spans="28:34"/>
    <row r="81" spans="25:34"/>
    <row r="82" spans="25:34">
      <c r="Y82" s="291"/>
    </row>
    <row r="83" spans="25:34">
      <c r="Y83" s="291"/>
      <c r="Z83" s="291"/>
      <c r="AA83" s="291"/>
      <c r="AB83" s="291"/>
      <c r="AC83" s="291"/>
      <c r="AD83" s="291"/>
      <c r="AE83" s="291"/>
      <c r="AF83" s="291"/>
      <c r="AG83" s="291"/>
      <c r="AH83" s="291"/>
    </row>
    <row r="84" spans="25:34"/>
    <row r="85" spans="25:34"/>
    <row r="86" spans="25:34"/>
    <row r="87" spans="25:34"/>
    <row r="88" spans="25:34">
      <c r="AH88" s="291"/>
    </row>
    <row r="89" spans="25:34"/>
    <row r="90" spans="25:34"/>
    <row r="91" spans="25:34"/>
    <row r="92" spans="25:34" ht="13.5" customHeight="1"/>
    <row r="93" spans="25:34" ht="13.5" customHeight="1"/>
    <row r="94" spans="25:34" ht="13.5" customHeight="1">
      <c r="AF94" s="291"/>
      <c r="AG94" s="291"/>
      <c r="AH94" s="291"/>
    </row>
    <row r="95" spans="25:34" ht="13.5" customHeight="1">
      <c r="AH95" s="291"/>
    </row>
    <row r="96" spans="25:34" ht="13.5" customHeight="1"/>
    <row r="97" spans="33:34" ht="13.5" customHeight="1"/>
    <row r="98" spans="33:34" ht="13.5" customHeight="1"/>
    <row r="99" spans="33:34" ht="13.5" customHeight="1"/>
    <row r="100" spans="33:34" ht="13.5" customHeight="1"/>
    <row r="101" spans="33:34" ht="13.5" customHeight="1">
      <c r="AH101" s="291"/>
    </row>
    <row r="102" spans="33:34" ht="13.5" customHeight="1"/>
    <row r="103" spans="33:34" ht="13.5" customHeight="1"/>
    <row r="104" spans="33:34" ht="13.5" customHeight="1">
      <c r="AG104" s="291"/>
      <c r="AH104" s="29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1"/>
    </row>
    <row r="117" spans="34:122" ht="13.5" customHeight="1"/>
    <row r="118" spans="34:122" ht="13.5" customHeight="1"/>
    <row r="119" spans="34:122" ht="13.5" customHeight="1"/>
    <row r="120" spans="34:122" ht="13.5" customHeight="1">
      <c r="AH120" s="291"/>
    </row>
    <row r="121" spans="34:122" ht="13.5" customHeight="1">
      <c r="AH121" s="291"/>
    </row>
    <row r="122" spans="34:122" ht="13.5" customHeight="1"/>
    <row r="123" spans="34:122" ht="13.5" customHeight="1"/>
    <row r="124" spans="34:122" ht="13.5" customHeight="1"/>
    <row r="125" spans="34:122" ht="13.5" customHeight="1">
      <c r="DR125" s="291" t="s">
        <v>506</v>
      </c>
    </row>
  </sheetData>
  <sheetProtection algorithmName="SHA-512" hashValue="gwnXUFfYz7fTUcgIFTxMKvburS3kdQK87V+oBn2sKFdPOJwsQ7iXsTXItfsixdxKfxM6ALG/VlacyK+ZhZJ7oQ==" saltValue="1V66VwqJD8ja4pqSrxOw7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557</v>
      </c>
      <c r="G2" s="157"/>
      <c r="H2" s="158"/>
    </row>
    <row r="3" spans="1:8">
      <c r="A3" s="154" t="s">
        <v>550</v>
      </c>
      <c r="B3" s="159"/>
      <c r="C3" s="160"/>
      <c r="D3" s="161">
        <v>334430</v>
      </c>
      <c r="E3" s="162"/>
      <c r="F3" s="163">
        <v>280458</v>
      </c>
      <c r="G3" s="164"/>
      <c r="H3" s="165"/>
    </row>
    <row r="4" spans="1:8">
      <c r="A4" s="166"/>
      <c r="B4" s="167"/>
      <c r="C4" s="168"/>
      <c r="D4" s="169">
        <v>117091</v>
      </c>
      <c r="E4" s="170"/>
      <c r="F4" s="171">
        <v>127286</v>
      </c>
      <c r="G4" s="172"/>
      <c r="H4" s="173"/>
    </row>
    <row r="5" spans="1:8">
      <c r="A5" s="154" t="s">
        <v>552</v>
      </c>
      <c r="B5" s="159"/>
      <c r="C5" s="160"/>
      <c r="D5" s="161">
        <v>274938</v>
      </c>
      <c r="E5" s="162"/>
      <c r="F5" s="163">
        <v>237994</v>
      </c>
      <c r="G5" s="164"/>
      <c r="H5" s="165"/>
    </row>
    <row r="6" spans="1:8">
      <c r="A6" s="166"/>
      <c r="B6" s="167"/>
      <c r="C6" s="168"/>
      <c r="D6" s="169">
        <v>166806</v>
      </c>
      <c r="E6" s="170"/>
      <c r="F6" s="171">
        <v>110361</v>
      </c>
      <c r="G6" s="172"/>
      <c r="H6" s="173"/>
    </row>
    <row r="7" spans="1:8">
      <c r="A7" s="154" t="s">
        <v>553</v>
      </c>
      <c r="B7" s="159"/>
      <c r="C7" s="160"/>
      <c r="D7" s="161">
        <v>239104</v>
      </c>
      <c r="E7" s="162"/>
      <c r="F7" s="163">
        <v>267911</v>
      </c>
      <c r="G7" s="164"/>
      <c r="H7" s="165"/>
    </row>
    <row r="8" spans="1:8">
      <c r="A8" s="166"/>
      <c r="B8" s="167"/>
      <c r="C8" s="168"/>
      <c r="D8" s="169">
        <v>114221</v>
      </c>
      <c r="E8" s="170"/>
      <c r="F8" s="171">
        <v>106425</v>
      </c>
      <c r="G8" s="172"/>
      <c r="H8" s="173"/>
    </row>
    <row r="9" spans="1:8">
      <c r="A9" s="154" t="s">
        <v>554</v>
      </c>
      <c r="B9" s="159"/>
      <c r="C9" s="160"/>
      <c r="D9" s="161">
        <v>209320</v>
      </c>
      <c r="E9" s="162"/>
      <c r="F9" s="163">
        <v>228215</v>
      </c>
      <c r="G9" s="164"/>
      <c r="H9" s="165"/>
    </row>
    <row r="10" spans="1:8">
      <c r="A10" s="166"/>
      <c r="B10" s="167"/>
      <c r="C10" s="168"/>
      <c r="D10" s="169">
        <v>132292</v>
      </c>
      <c r="E10" s="170"/>
      <c r="F10" s="171">
        <v>117571</v>
      </c>
      <c r="G10" s="172"/>
      <c r="H10" s="173"/>
    </row>
    <row r="11" spans="1:8">
      <c r="A11" s="154" t="s">
        <v>555</v>
      </c>
      <c r="B11" s="159"/>
      <c r="C11" s="160"/>
      <c r="D11" s="161">
        <v>279250</v>
      </c>
      <c r="E11" s="162"/>
      <c r="F11" s="163">
        <v>264232</v>
      </c>
      <c r="G11" s="164"/>
      <c r="H11" s="165"/>
    </row>
    <row r="12" spans="1:8">
      <c r="A12" s="166"/>
      <c r="B12" s="167"/>
      <c r="C12" s="174"/>
      <c r="D12" s="169">
        <v>155996</v>
      </c>
      <c r="E12" s="170"/>
      <c r="F12" s="171">
        <v>133959</v>
      </c>
      <c r="G12" s="172"/>
      <c r="H12" s="173"/>
    </row>
    <row r="13" spans="1:8">
      <c r="A13" s="154"/>
      <c r="B13" s="159"/>
      <c r="C13" s="175"/>
      <c r="D13" s="176">
        <v>267408</v>
      </c>
      <c r="E13" s="177"/>
      <c r="F13" s="178">
        <v>255762</v>
      </c>
      <c r="G13" s="179"/>
      <c r="H13" s="165"/>
    </row>
    <row r="14" spans="1:8">
      <c r="A14" s="166"/>
      <c r="B14" s="167"/>
      <c r="C14" s="168"/>
      <c r="D14" s="169">
        <v>137281</v>
      </c>
      <c r="E14" s="170"/>
      <c r="F14" s="171">
        <v>119120</v>
      </c>
      <c r="G14" s="172"/>
      <c r="H14" s="173"/>
    </row>
    <row r="17" spans="1:11">
      <c r="A17" s="150" t="s">
        <v>52</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53</v>
      </c>
      <c r="B19" s="180">
        <f>ROUND(VALUE(SUBSTITUTE(実質収支比率等に係る経年分析!F$48,"▲","-")),2)</f>
        <v>9.34</v>
      </c>
      <c r="C19" s="180">
        <f>ROUND(VALUE(SUBSTITUTE(実質収支比率等に係る経年分析!G$48,"▲","-")),2)</f>
        <v>9.82</v>
      </c>
      <c r="D19" s="180">
        <f>ROUND(VALUE(SUBSTITUTE(実質収支比率等に係る経年分析!H$48,"▲","-")),2)</f>
        <v>10.1</v>
      </c>
      <c r="E19" s="180">
        <f>ROUND(VALUE(SUBSTITUTE(実質収支比率等に係る経年分析!I$48,"▲","-")),2)</f>
        <v>8.58</v>
      </c>
      <c r="F19" s="180">
        <f>ROUND(VALUE(SUBSTITUTE(実質収支比率等に係る経年分析!J$48,"▲","-")),2)</f>
        <v>7.96</v>
      </c>
    </row>
    <row r="20" spans="1:11">
      <c r="A20" s="180" t="s">
        <v>54</v>
      </c>
      <c r="B20" s="180">
        <f>ROUND(VALUE(SUBSTITUTE(実質収支比率等に係る経年分析!F$47,"▲","-")),2)</f>
        <v>53.27</v>
      </c>
      <c r="C20" s="180">
        <f>ROUND(VALUE(SUBSTITUTE(実質収支比率等に係る経年分析!G$47,"▲","-")),2)</f>
        <v>60.61</v>
      </c>
      <c r="D20" s="180">
        <f>ROUND(VALUE(SUBSTITUTE(実質収支比率等に係る経年分析!H$47,"▲","-")),2)</f>
        <v>60.8</v>
      </c>
      <c r="E20" s="180">
        <f>ROUND(VALUE(SUBSTITUTE(実質収支比率等に係る経年分析!I$47,"▲","-")),2)</f>
        <v>64.91</v>
      </c>
      <c r="F20" s="180">
        <f>ROUND(VALUE(SUBSTITUTE(実質収支比率等に係る経年分析!J$47,"▲","-")),2)</f>
        <v>62.17</v>
      </c>
    </row>
    <row r="21" spans="1:11">
      <c r="A21" s="180" t="s">
        <v>55</v>
      </c>
      <c r="B21" s="180">
        <f>IF(ISNUMBER(VALUE(SUBSTITUTE(実質収支比率等に係る経年分析!F$49,"▲","-"))),ROUND(VALUE(SUBSTITUTE(実質収支比率等に係る経年分析!F$49,"▲","-")),2),NA())</f>
        <v>5.52</v>
      </c>
      <c r="C21" s="180">
        <f>IF(ISNUMBER(VALUE(SUBSTITUTE(実質収支比率等に係る経年分析!G$49,"▲","-"))),ROUND(VALUE(SUBSTITUTE(実質収支比率等に係る経年分析!G$49,"▲","-")),2),NA())</f>
        <v>3.2</v>
      </c>
      <c r="D21" s="180">
        <f>IF(ISNUMBER(VALUE(SUBSTITUTE(実質収支比率等に係る経年分析!H$49,"▲","-"))),ROUND(VALUE(SUBSTITUTE(実質収支比率等に係る経年分析!H$49,"▲","-")),2),NA())</f>
        <v>-4.12</v>
      </c>
      <c r="E21" s="180">
        <f>IF(ISNUMBER(VALUE(SUBSTITUTE(実質収支比率等に係る経年分析!I$49,"▲","-"))),ROUND(VALUE(SUBSTITUTE(実質収支比率等に係る経年分析!I$49,"▲","-")),2),NA())</f>
        <v>-4.0999999999999996</v>
      </c>
      <c r="F21" s="180">
        <f>IF(ISNUMBER(VALUE(SUBSTITUTE(実質収支比率等に係る経年分析!J$49,"▲","-"))),ROUND(VALUE(SUBSTITUTE(実質収支比率等に係る経年分析!J$49,"▲","-")),2),NA())</f>
        <v>0.79</v>
      </c>
    </row>
    <row r="24" spans="1:11">
      <c r="A24" s="150" t="s">
        <v>56</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特定地域生活排水処理事業特別会計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c r="A30" s="181" t="str">
        <f>IF(連結実質赤字比率に係る赤字・黒字の構成分析!C$40="",NA(),連結実質赤字比率に係る赤字・黒字の構成分析!C$40)</f>
        <v>農業集落排水事業特別会計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国民健康保険特別会計（施設勘定）</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0.01</v>
      </c>
    </row>
    <row r="33" spans="1:16">
      <c r="A33" s="181" t="str">
        <f>IF(連結実質赤字比率に係る赤字・黒字の構成分析!C$37="",NA(),連結実質赤字比率に係る赤字・黒字の構成分析!C$37)</f>
        <v>簡易水道事業特別会計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0.82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1.1499999999999999</v>
      </c>
    </row>
    <row r="34" spans="1:16">
      <c r="A34" s="181" t="str">
        <f>IF(連結実質赤字比率に係る赤字・黒字の構成分析!C$36="",NA(),連結実質赤字比率に係る赤字・黒字の構成分析!C$36)</f>
        <v>国民健康保険特別会計（事業勘定）</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2.65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3.03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3.32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1.56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1.21</v>
      </c>
    </row>
    <row r="35" spans="1:16">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0.57999999999999996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0.79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0.56000000000000005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0.86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1.78</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9.34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9.81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10.09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8.57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7.95</v>
      </c>
    </row>
    <row r="39" spans="1:16">
      <c r="A39" s="150" t="s">
        <v>59</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330</v>
      </c>
      <c r="E42" s="182"/>
      <c r="F42" s="182"/>
      <c r="G42" s="182">
        <f>'実質公債費比率（分子）の構造'!L$52</f>
        <v>324</v>
      </c>
      <c r="H42" s="182"/>
      <c r="I42" s="182"/>
      <c r="J42" s="182">
        <f>'実質公債費比率（分子）の構造'!M$52</f>
        <v>320</v>
      </c>
      <c r="K42" s="182"/>
      <c r="L42" s="182"/>
      <c r="M42" s="182">
        <f>'実質公債費比率（分子）の構造'!N$52</f>
        <v>331</v>
      </c>
      <c r="N42" s="182"/>
      <c r="O42" s="182"/>
      <c r="P42" s="182">
        <f>'実質公債費比率（分子）の構造'!O$52</f>
        <v>375</v>
      </c>
    </row>
    <row r="43" spans="1:16">
      <c r="A43" s="182" t="s">
        <v>63</v>
      </c>
      <c r="B43" s="182" t="str">
        <f>'実質公債費比率（分子）の構造'!K$51</f>
        <v>-</v>
      </c>
      <c r="C43" s="182"/>
      <c r="D43" s="182"/>
      <c r="E43" s="182" t="str">
        <f>'実質公債費比率（分子）の構造'!L$51</f>
        <v>-</v>
      </c>
      <c r="F43" s="182"/>
      <c r="G43" s="182"/>
      <c r="H43" s="182">
        <f>'実質公債費比率（分子）の構造'!M$51</f>
        <v>0</v>
      </c>
      <c r="I43" s="182"/>
      <c r="J43" s="182"/>
      <c r="K43" s="182">
        <f>'実質公債費比率（分子）の構造'!N$51</f>
        <v>0</v>
      </c>
      <c r="L43" s="182"/>
      <c r="M43" s="182"/>
      <c r="N43" s="182">
        <f>'実質公債費比率（分子）の構造'!O$51</f>
        <v>0</v>
      </c>
      <c r="O43" s="182"/>
      <c r="P43" s="182"/>
    </row>
    <row r="44" spans="1:16">
      <c r="A44" s="182" t="s">
        <v>64</v>
      </c>
      <c r="B44" s="182">
        <f>'実質公債費比率（分子）の構造'!K$50</f>
        <v>18</v>
      </c>
      <c r="C44" s="182"/>
      <c r="D44" s="182"/>
      <c r="E44" s="182">
        <f>'実質公債費比率（分子）の構造'!L$50</f>
        <v>22</v>
      </c>
      <c r="F44" s="182"/>
      <c r="G44" s="182"/>
      <c r="H44" s="182">
        <f>'実質公債費比率（分子）の構造'!M$50</f>
        <v>12</v>
      </c>
      <c r="I44" s="182"/>
      <c r="J44" s="182"/>
      <c r="K44" s="182">
        <f>'実質公債費比率（分子）の構造'!N$50</f>
        <v>21</v>
      </c>
      <c r="L44" s="182"/>
      <c r="M44" s="182"/>
      <c r="N44" s="182" t="str">
        <f>'実質公債費比率（分子）の構造'!O$50</f>
        <v>-</v>
      </c>
      <c r="O44" s="182"/>
      <c r="P44" s="182"/>
    </row>
    <row r="45" spans="1:16">
      <c r="A45" s="182" t="s">
        <v>65</v>
      </c>
      <c r="B45" s="182">
        <f>'実質公債費比率（分子）の構造'!K$49</f>
        <v>2</v>
      </c>
      <c r="C45" s="182"/>
      <c r="D45" s="182"/>
      <c r="E45" s="182">
        <f>'実質公債費比率（分子）の構造'!L$49</f>
        <v>2</v>
      </c>
      <c r="F45" s="182"/>
      <c r="G45" s="182"/>
      <c r="H45" s="182">
        <f>'実質公債費比率（分子）の構造'!M$49</f>
        <v>1</v>
      </c>
      <c r="I45" s="182"/>
      <c r="J45" s="182"/>
      <c r="K45" s="182">
        <f>'実質公債費比率（分子）の構造'!N$49</f>
        <v>1</v>
      </c>
      <c r="L45" s="182"/>
      <c r="M45" s="182"/>
      <c r="N45" s="182">
        <f>'実質公債費比率（分子）の構造'!O$49</f>
        <v>2</v>
      </c>
      <c r="O45" s="182"/>
      <c r="P45" s="182"/>
    </row>
    <row r="46" spans="1:16">
      <c r="A46" s="182" t="s">
        <v>66</v>
      </c>
      <c r="B46" s="182">
        <f>'実質公債費比率（分子）の構造'!K$48</f>
        <v>62</v>
      </c>
      <c r="C46" s="182"/>
      <c r="D46" s="182"/>
      <c r="E46" s="182">
        <f>'実質公債費比率（分子）の構造'!L$48</f>
        <v>64</v>
      </c>
      <c r="F46" s="182"/>
      <c r="G46" s="182"/>
      <c r="H46" s="182">
        <f>'実質公債費比率（分子）の構造'!M$48</f>
        <v>69</v>
      </c>
      <c r="I46" s="182"/>
      <c r="J46" s="182"/>
      <c r="K46" s="182">
        <f>'実質公債費比率（分子）の構造'!N$48</f>
        <v>77</v>
      </c>
      <c r="L46" s="182"/>
      <c r="M46" s="182"/>
      <c r="N46" s="182">
        <f>'実質公債費比率（分子）の構造'!O$48</f>
        <v>80</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303</v>
      </c>
      <c r="C49" s="182"/>
      <c r="D49" s="182"/>
      <c r="E49" s="182">
        <f>'実質公債費比率（分子）の構造'!L$45</f>
        <v>296</v>
      </c>
      <c r="F49" s="182"/>
      <c r="G49" s="182"/>
      <c r="H49" s="182">
        <f>'実質公債費比率（分子）の構造'!M$45</f>
        <v>306</v>
      </c>
      <c r="I49" s="182"/>
      <c r="J49" s="182"/>
      <c r="K49" s="182">
        <f>'実質公債費比率（分子）の構造'!N$45</f>
        <v>305</v>
      </c>
      <c r="L49" s="182"/>
      <c r="M49" s="182"/>
      <c r="N49" s="182">
        <f>'実質公債費比率（分子）の構造'!O$45</f>
        <v>369</v>
      </c>
      <c r="O49" s="182"/>
      <c r="P49" s="182"/>
    </row>
    <row r="50" spans="1:16">
      <c r="A50" s="182" t="s">
        <v>70</v>
      </c>
      <c r="B50" s="182" t="e">
        <f>NA()</f>
        <v>#N/A</v>
      </c>
      <c r="C50" s="182">
        <f>IF(ISNUMBER('実質公債費比率（分子）の構造'!K$53),'実質公債費比率（分子）の構造'!K$53,NA())</f>
        <v>55</v>
      </c>
      <c r="D50" s="182" t="e">
        <f>NA()</f>
        <v>#N/A</v>
      </c>
      <c r="E50" s="182" t="e">
        <f>NA()</f>
        <v>#N/A</v>
      </c>
      <c r="F50" s="182">
        <f>IF(ISNUMBER('実質公債費比率（分子）の構造'!L$53),'実質公債費比率（分子）の構造'!L$53,NA())</f>
        <v>60</v>
      </c>
      <c r="G50" s="182" t="e">
        <f>NA()</f>
        <v>#N/A</v>
      </c>
      <c r="H50" s="182" t="e">
        <f>NA()</f>
        <v>#N/A</v>
      </c>
      <c r="I50" s="182">
        <f>IF(ISNUMBER('実質公債費比率（分子）の構造'!M$53),'実質公債費比率（分子）の構造'!M$53,NA())</f>
        <v>68</v>
      </c>
      <c r="J50" s="182" t="e">
        <f>NA()</f>
        <v>#N/A</v>
      </c>
      <c r="K50" s="182" t="e">
        <f>NA()</f>
        <v>#N/A</v>
      </c>
      <c r="L50" s="182">
        <f>IF(ISNUMBER('実質公債費比率（分子）の構造'!N$53),'実質公債費比率（分子）の構造'!N$53,NA())</f>
        <v>73</v>
      </c>
      <c r="M50" s="182" t="e">
        <f>NA()</f>
        <v>#N/A</v>
      </c>
      <c r="N50" s="182" t="e">
        <f>NA()</f>
        <v>#N/A</v>
      </c>
      <c r="O50" s="182">
        <f>IF(ISNUMBER('実質公債費比率（分子）の構造'!O$53),'実質公債費比率（分子）の構造'!O$53,NA())</f>
        <v>76</v>
      </c>
      <c r="P50" s="182" t="e">
        <f>NA()</f>
        <v>#N/A</v>
      </c>
    </row>
    <row r="53" spans="1:16">
      <c r="A53" s="150" t="s">
        <v>71</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3116</v>
      </c>
      <c r="E56" s="181"/>
      <c r="F56" s="181"/>
      <c r="G56" s="181">
        <f>'将来負担比率（分子）の構造'!J$52</f>
        <v>3177</v>
      </c>
      <c r="H56" s="181"/>
      <c r="I56" s="181"/>
      <c r="J56" s="181">
        <f>'将来負担比率（分子）の構造'!K$52</f>
        <v>3127</v>
      </c>
      <c r="K56" s="181"/>
      <c r="L56" s="181"/>
      <c r="M56" s="181">
        <f>'将来負担比率（分子）の構造'!L$52</f>
        <v>3073</v>
      </c>
      <c r="N56" s="181"/>
      <c r="O56" s="181"/>
      <c r="P56" s="181">
        <f>'将来負担比率（分子）の構造'!M$52</f>
        <v>2975</v>
      </c>
    </row>
    <row r="57" spans="1:16">
      <c r="A57" s="181" t="s">
        <v>41</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40</v>
      </c>
      <c r="B58" s="181"/>
      <c r="C58" s="181"/>
      <c r="D58" s="181">
        <f>'将来負担比率（分子）の構造'!I$50</f>
        <v>2784</v>
      </c>
      <c r="E58" s="181"/>
      <c r="F58" s="181"/>
      <c r="G58" s="181">
        <f>'将来負担比率（分子）の構造'!J$50</f>
        <v>2905</v>
      </c>
      <c r="H58" s="181"/>
      <c r="I58" s="181"/>
      <c r="J58" s="181">
        <f>'将来負担比率（分子）の構造'!K$50</f>
        <v>2995</v>
      </c>
      <c r="K58" s="181"/>
      <c r="L58" s="181"/>
      <c r="M58" s="181">
        <f>'将来負担比率（分子）の構造'!L$50</f>
        <v>3105</v>
      </c>
      <c r="N58" s="181"/>
      <c r="O58" s="181"/>
      <c r="P58" s="181">
        <f>'将来負担比率（分子）の構造'!M$50</f>
        <v>3061</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34</v>
      </c>
      <c r="B62" s="181">
        <f>'将来負担比率（分子）の構造'!I$45</f>
        <v>525</v>
      </c>
      <c r="C62" s="181"/>
      <c r="D62" s="181"/>
      <c r="E62" s="181">
        <f>'将来負担比率（分子）の構造'!J$45</f>
        <v>482</v>
      </c>
      <c r="F62" s="181"/>
      <c r="G62" s="181"/>
      <c r="H62" s="181">
        <f>'将来負担比率（分子）の構造'!K$45</f>
        <v>439</v>
      </c>
      <c r="I62" s="181"/>
      <c r="J62" s="181"/>
      <c r="K62" s="181">
        <f>'将来負担比率（分子）の構造'!L$45</f>
        <v>406</v>
      </c>
      <c r="L62" s="181"/>
      <c r="M62" s="181"/>
      <c r="N62" s="181">
        <f>'将来負担比率（分子）の構造'!M$45</f>
        <v>342</v>
      </c>
      <c r="O62" s="181"/>
      <c r="P62" s="181"/>
    </row>
    <row r="63" spans="1:16">
      <c r="A63" s="181" t="s">
        <v>33</v>
      </c>
      <c r="B63" s="181">
        <f>'将来負担比率（分子）の構造'!I$44</f>
        <v>4</v>
      </c>
      <c r="C63" s="181"/>
      <c r="D63" s="181"/>
      <c r="E63" s="181">
        <f>'将来負担比率（分子）の構造'!J$44</f>
        <v>6</v>
      </c>
      <c r="F63" s="181"/>
      <c r="G63" s="181"/>
      <c r="H63" s="181">
        <f>'将来負担比率（分子）の構造'!K$44</f>
        <v>5</v>
      </c>
      <c r="I63" s="181"/>
      <c r="J63" s="181"/>
      <c r="K63" s="181">
        <f>'将来負担比率（分子）の構造'!L$44</f>
        <v>6</v>
      </c>
      <c r="L63" s="181"/>
      <c r="M63" s="181"/>
      <c r="N63" s="181">
        <f>'将来負担比率（分子）の構造'!M$44</f>
        <v>5</v>
      </c>
      <c r="O63" s="181"/>
      <c r="P63" s="181"/>
    </row>
    <row r="64" spans="1:16">
      <c r="A64" s="181" t="s">
        <v>32</v>
      </c>
      <c r="B64" s="181">
        <f>'将来負担比率（分子）の構造'!I$43</f>
        <v>739</v>
      </c>
      <c r="C64" s="181"/>
      <c r="D64" s="181"/>
      <c r="E64" s="181">
        <f>'将来負担比率（分子）の構造'!J$43</f>
        <v>757</v>
      </c>
      <c r="F64" s="181"/>
      <c r="G64" s="181"/>
      <c r="H64" s="181">
        <f>'将来負担比率（分子）の構造'!K$43</f>
        <v>761</v>
      </c>
      <c r="I64" s="181"/>
      <c r="J64" s="181"/>
      <c r="K64" s="181">
        <f>'将来負担比率（分子）の構造'!L$43</f>
        <v>750</v>
      </c>
      <c r="L64" s="181"/>
      <c r="M64" s="181"/>
      <c r="N64" s="181">
        <f>'将来負担比率（分子）の構造'!M$43</f>
        <v>768</v>
      </c>
      <c r="O64" s="181"/>
      <c r="P64" s="181"/>
    </row>
    <row r="65" spans="1:16">
      <c r="A65" s="181" t="s">
        <v>31</v>
      </c>
      <c r="B65" s="181">
        <f>'将来負担比率（分子）の構造'!I$42</f>
        <v>180</v>
      </c>
      <c r="C65" s="181"/>
      <c r="D65" s="181"/>
      <c r="E65" s="181">
        <f>'将来負担比率（分子）の構造'!J$42</f>
        <v>120</v>
      </c>
      <c r="F65" s="181"/>
      <c r="G65" s="181"/>
      <c r="H65" s="181">
        <f>'将来負担比率（分子）の構造'!K$42</f>
        <v>60</v>
      </c>
      <c r="I65" s="181"/>
      <c r="J65" s="181"/>
      <c r="K65" s="181" t="str">
        <f>'将来負担比率（分子）の構造'!L$42</f>
        <v>-</v>
      </c>
      <c r="L65" s="181"/>
      <c r="M65" s="181"/>
      <c r="N65" s="181" t="str">
        <f>'将来負担比率（分子）の構造'!M$42</f>
        <v>-</v>
      </c>
      <c r="O65" s="181"/>
      <c r="P65" s="181"/>
    </row>
    <row r="66" spans="1:16">
      <c r="A66" s="181" t="s">
        <v>30</v>
      </c>
      <c r="B66" s="181">
        <f>'将来負担比率（分子）の構造'!I$41</f>
        <v>2804</v>
      </c>
      <c r="C66" s="181"/>
      <c r="D66" s="181"/>
      <c r="E66" s="181">
        <f>'将来負担比率（分子）の構造'!J$41</f>
        <v>2898</v>
      </c>
      <c r="F66" s="181"/>
      <c r="G66" s="181"/>
      <c r="H66" s="181">
        <f>'将来負担比率（分子）の構造'!K$41</f>
        <v>2830</v>
      </c>
      <c r="I66" s="181"/>
      <c r="J66" s="181"/>
      <c r="K66" s="181">
        <f>'将来負担比率（分子）の構造'!L$41</f>
        <v>2824</v>
      </c>
      <c r="L66" s="181"/>
      <c r="M66" s="181"/>
      <c r="N66" s="181">
        <f>'将来負担比率（分子）の構造'!M$41</f>
        <v>2708</v>
      </c>
      <c r="O66" s="181"/>
      <c r="P66" s="181"/>
    </row>
    <row r="67" spans="1:16">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c r="A70" s="183" t="s">
        <v>75</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76</v>
      </c>
      <c r="B72" s="185">
        <f>基金残高に係る経年分析!F55</f>
        <v>1171</v>
      </c>
      <c r="C72" s="185">
        <f>基金残高に係る経年分析!G55</f>
        <v>1226</v>
      </c>
      <c r="D72" s="185">
        <f>基金残高に係る経年分析!H55</f>
        <v>1208</v>
      </c>
    </row>
    <row r="73" spans="1:16">
      <c r="A73" s="184" t="s">
        <v>77</v>
      </c>
      <c r="B73" s="185">
        <f>基金残高に係る経年分析!F56</f>
        <v>323</v>
      </c>
      <c r="C73" s="185">
        <f>基金残高に係る経年分析!G56</f>
        <v>323</v>
      </c>
      <c r="D73" s="185">
        <f>基金残高に係る経年分析!H56</f>
        <v>323</v>
      </c>
    </row>
    <row r="74" spans="1:16">
      <c r="A74" s="184" t="s">
        <v>78</v>
      </c>
      <c r="B74" s="185">
        <f>基金残高に係る経年分析!F57</f>
        <v>1354</v>
      </c>
      <c r="C74" s="185">
        <f>基金残高に係る経年分析!G57</f>
        <v>1405</v>
      </c>
      <c r="D74" s="185">
        <f>基金残高に係る経年分析!H57</f>
        <v>1376</v>
      </c>
    </row>
  </sheetData>
  <sheetProtection algorithmName="SHA-512" hashValue="l3Hsp1ydkQr+dZDGlsVegehdGpdzhDymgJS62UuukTT5N5vcH5o7u9dxc8gicylDkbyqYI/RB9myfRgwT1Q8OA==" saltValue="7TMZyNOiX738WAp6RLjY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H58" sqref="H58"/>
    </sheetView>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216</v>
      </c>
      <c r="DI1" s="760"/>
      <c r="DJ1" s="760"/>
      <c r="DK1" s="760"/>
      <c r="DL1" s="760"/>
      <c r="DM1" s="760"/>
      <c r="DN1" s="761"/>
      <c r="DO1" s="226"/>
      <c r="DP1" s="759" t="s">
        <v>217</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c r="B2" s="227" t="s">
        <v>218</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01" t="s">
        <v>219</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220</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221</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c r="B4" s="701" t="s">
        <v>1</v>
      </c>
      <c r="C4" s="702"/>
      <c r="D4" s="702"/>
      <c r="E4" s="702"/>
      <c r="F4" s="702"/>
      <c r="G4" s="702"/>
      <c r="H4" s="702"/>
      <c r="I4" s="702"/>
      <c r="J4" s="702"/>
      <c r="K4" s="702"/>
      <c r="L4" s="702"/>
      <c r="M4" s="702"/>
      <c r="N4" s="702"/>
      <c r="O4" s="702"/>
      <c r="P4" s="702"/>
      <c r="Q4" s="703"/>
      <c r="R4" s="701" t="s">
        <v>222</v>
      </c>
      <c r="S4" s="702"/>
      <c r="T4" s="702"/>
      <c r="U4" s="702"/>
      <c r="V4" s="702"/>
      <c r="W4" s="702"/>
      <c r="X4" s="702"/>
      <c r="Y4" s="703"/>
      <c r="Z4" s="701" t="s">
        <v>223</v>
      </c>
      <c r="AA4" s="702"/>
      <c r="AB4" s="702"/>
      <c r="AC4" s="703"/>
      <c r="AD4" s="701" t="s">
        <v>224</v>
      </c>
      <c r="AE4" s="702"/>
      <c r="AF4" s="702"/>
      <c r="AG4" s="702"/>
      <c r="AH4" s="702"/>
      <c r="AI4" s="702"/>
      <c r="AJ4" s="702"/>
      <c r="AK4" s="703"/>
      <c r="AL4" s="701" t="s">
        <v>223</v>
      </c>
      <c r="AM4" s="702"/>
      <c r="AN4" s="702"/>
      <c r="AO4" s="703"/>
      <c r="AP4" s="762" t="s">
        <v>225</v>
      </c>
      <c r="AQ4" s="762"/>
      <c r="AR4" s="762"/>
      <c r="AS4" s="762"/>
      <c r="AT4" s="762"/>
      <c r="AU4" s="762"/>
      <c r="AV4" s="762"/>
      <c r="AW4" s="762"/>
      <c r="AX4" s="762"/>
      <c r="AY4" s="762"/>
      <c r="AZ4" s="762"/>
      <c r="BA4" s="762"/>
      <c r="BB4" s="762"/>
      <c r="BC4" s="762"/>
      <c r="BD4" s="762"/>
      <c r="BE4" s="762"/>
      <c r="BF4" s="762"/>
      <c r="BG4" s="762" t="s">
        <v>226</v>
      </c>
      <c r="BH4" s="762"/>
      <c r="BI4" s="762"/>
      <c r="BJ4" s="762"/>
      <c r="BK4" s="762"/>
      <c r="BL4" s="762"/>
      <c r="BM4" s="762"/>
      <c r="BN4" s="762"/>
      <c r="BO4" s="762" t="s">
        <v>223</v>
      </c>
      <c r="BP4" s="762"/>
      <c r="BQ4" s="762"/>
      <c r="BR4" s="762"/>
      <c r="BS4" s="762" t="s">
        <v>227</v>
      </c>
      <c r="BT4" s="762"/>
      <c r="BU4" s="762"/>
      <c r="BV4" s="762"/>
      <c r="BW4" s="762"/>
      <c r="BX4" s="762"/>
      <c r="BY4" s="762"/>
      <c r="BZ4" s="762"/>
      <c r="CA4" s="762"/>
      <c r="CB4" s="762"/>
      <c r="CD4" s="744" t="s">
        <v>228</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c r="B5" s="708" t="s">
        <v>229</v>
      </c>
      <c r="C5" s="709"/>
      <c r="D5" s="709"/>
      <c r="E5" s="709"/>
      <c r="F5" s="709"/>
      <c r="G5" s="709"/>
      <c r="H5" s="709"/>
      <c r="I5" s="709"/>
      <c r="J5" s="709"/>
      <c r="K5" s="709"/>
      <c r="L5" s="709"/>
      <c r="M5" s="709"/>
      <c r="N5" s="709"/>
      <c r="O5" s="709"/>
      <c r="P5" s="709"/>
      <c r="Q5" s="710"/>
      <c r="R5" s="695">
        <v>548363</v>
      </c>
      <c r="S5" s="696"/>
      <c r="T5" s="696"/>
      <c r="U5" s="696"/>
      <c r="V5" s="696"/>
      <c r="W5" s="696"/>
      <c r="X5" s="696"/>
      <c r="Y5" s="739"/>
      <c r="Z5" s="757">
        <v>16.899999999999999</v>
      </c>
      <c r="AA5" s="757"/>
      <c r="AB5" s="757"/>
      <c r="AC5" s="757"/>
      <c r="AD5" s="758">
        <v>548363</v>
      </c>
      <c r="AE5" s="758"/>
      <c r="AF5" s="758"/>
      <c r="AG5" s="758"/>
      <c r="AH5" s="758"/>
      <c r="AI5" s="758"/>
      <c r="AJ5" s="758"/>
      <c r="AK5" s="758"/>
      <c r="AL5" s="740">
        <v>27.6</v>
      </c>
      <c r="AM5" s="713"/>
      <c r="AN5" s="713"/>
      <c r="AO5" s="741"/>
      <c r="AP5" s="708" t="s">
        <v>230</v>
      </c>
      <c r="AQ5" s="709"/>
      <c r="AR5" s="709"/>
      <c r="AS5" s="709"/>
      <c r="AT5" s="709"/>
      <c r="AU5" s="709"/>
      <c r="AV5" s="709"/>
      <c r="AW5" s="709"/>
      <c r="AX5" s="709"/>
      <c r="AY5" s="709"/>
      <c r="AZ5" s="709"/>
      <c r="BA5" s="709"/>
      <c r="BB5" s="709"/>
      <c r="BC5" s="709"/>
      <c r="BD5" s="709"/>
      <c r="BE5" s="709"/>
      <c r="BF5" s="710"/>
      <c r="BG5" s="640">
        <v>547936</v>
      </c>
      <c r="BH5" s="641"/>
      <c r="BI5" s="641"/>
      <c r="BJ5" s="641"/>
      <c r="BK5" s="641"/>
      <c r="BL5" s="641"/>
      <c r="BM5" s="641"/>
      <c r="BN5" s="642"/>
      <c r="BO5" s="677">
        <v>99.9</v>
      </c>
      <c r="BP5" s="677"/>
      <c r="BQ5" s="677"/>
      <c r="BR5" s="677"/>
      <c r="BS5" s="678">
        <v>78623</v>
      </c>
      <c r="BT5" s="678"/>
      <c r="BU5" s="678"/>
      <c r="BV5" s="678"/>
      <c r="BW5" s="678"/>
      <c r="BX5" s="678"/>
      <c r="BY5" s="678"/>
      <c r="BZ5" s="678"/>
      <c r="CA5" s="678"/>
      <c r="CB5" s="728"/>
      <c r="CD5" s="744" t="s">
        <v>225</v>
      </c>
      <c r="CE5" s="745"/>
      <c r="CF5" s="745"/>
      <c r="CG5" s="745"/>
      <c r="CH5" s="745"/>
      <c r="CI5" s="745"/>
      <c r="CJ5" s="745"/>
      <c r="CK5" s="745"/>
      <c r="CL5" s="745"/>
      <c r="CM5" s="745"/>
      <c r="CN5" s="745"/>
      <c r="CO5" s="745"/>
      <c r="CP5" s="745"/>
      <c r="CQ5" s="746"/>
      <c r="CR5" s="744" t="s">
        <v>231</v>
      </c>
      <c r="CS5" s="745"/>
      <c r="CT5" s="745"/>
      <c r="CU5" s="745"/>
      <c r="CV5" s="745"/>
      <c r="CW5" s="745"/>
      <c r="CX5" s="745"/>
      <c r="CY5" s="746"/>
      <c r="CZ5" s="744" t="s">
        <v>223</v>
      </c>
      <c r="DA5" s="745"/>
      <c r="DB5" s="745"/>
      <c r="DC5" s="746"/>
      <c r="DD5" s="744" t="s">
        <v>232</v>
      </c>
      <c r="DE5" s="745"/>
      <c r="DF5" s="745"/>
      <c r="DG5" s="745"/>
      <c r="DH5" s="745"/>
      <c r="DI5" s="745"/>
      <c r="DJ5" s="745"/>
      <c r="DK5" s="745"/>
      <c r="DL5" s="745"/>
      <c r="DM5" s="745"/>
      <c r="DN5" s="745"/>
      <c r="DO5" s="745"/>
      <c r="DP5" s="746"/>
      <c r="DQ5" s="744" t="s">
        <v>233</v>
      </c>
      <c r="DR5" s="745"/>
      <c r="DS5" s="745"/>
      <c r="DT5" s="745"/>
      <c r="DU5" s="745"/>
      <c r="DV5" s="745"/>
      <c r="DW5" s="745"/>
      <c r="DX5" s="745"/>
      <c r="DY5" s="745"/>
      <c r="DZ5" s="745"/>
      <c r="EA5" s="745"/>
      <c r="EB5" s="745"/>
      <c r="EC5" s="746"/>
    </row>
    <row r="6" spans="2:143" ht="11.25" customHeight="1">
      <c r="B6" s="637" t="s">
        <v>234</v>
      </c>
      <c r="C6" s="638"/>
      <c r="D6" s="638"/>
      <c r="E6" s="638"/>
      <c r="F6" s="638"/>
      <c r="G6" s="638"/>
      <c r="H6" s="638"/>
      <c r="I6" s="638"/>
      <c r="J6" s="638"/>
      <c r="K6" s="638"/>
      <c r="L6" s="638"/>
      <c r="M6" s="638"/>
      <c r="N6" s="638"/>
      <c r="O6" s="638"/>
      <c r="P6" s="638"/>
      <c r="Q6" s="639"/>
      <c r="R6" s="640">
        <v>30949</v>
      </c>
      <c r="S6" s="641"/>
      <c r="T6" s="641"/>
      <c r="U6" s="641"/>
      <c r="V6" s="641"/>
      <c r="W6" s="641"/>
      <c r="X6" s="641"/>
      <c r="Y6" s="642"/>
      <c r="Z6" s="677">
        <v>1</v>
      </c>
      <c r="AA6" s="677"/>
      <c r="AB6" s="677"/>
      <c r="AC6" s="677"/>
      <c r="AD6" s="678">
        <v>30949</v>
      </c>
      <c r="AE6" s="678"/>
      <c r="AF6" s="678"/>
      <c r="AG6" s="678"/>
      <c r="AH6" s="678"/>
      <c r="AI6" s="678"/>
      <c r="AJ6" s="678"/>
      <c r="AK6" s="678"/>
      <c r="AL6" s="643">
        <v>1.6</v>
      </c>
      <c r="AM6" s="644"/>
      <c r="AN6" s="644"/>
      <c r="AO6" s="679"/>
      <c r="AP6" s="637" t="s">
        <v>235</v>
      </c>
      <c r="AQ6" s="638"/>
      <c r="AR6" s="638"/>
      <c r="AS6" s="638"/>
      <c r="AT6" s="638"/>
      <c r="AU6" s="638"/>
      <c r="AV6" s="638"/>
      <c r="AW6" s="638"/>
      <c r="AX6" s="638"/>
      <c r="AY6" s="638"/>
      <c r="AZ6" s="638"/>
      <c r="BA6" s="638"/>
      <c r="BB6" s="638"/>
      <c r="BC6" s="638"/>
      <c r="BD6" s="638"/>
      <c r="BE6" s="638"/>
      <c r="BF6" s="639"/>
      <c r="BG6" s="640">
        <v>547936</v>
      </c>
      <c r="BH6" s="641"/>
      <c r="BI6" s="641"/>
      <c r="BJ6" s="641"/>
      <c r="BK6" s="641"/>
      <c r="BL6" s="641"/>
      <c r="BM6" s="641"/>
      <c r="BN6" s="642"/>
      <c r="BO6" s="677">
        <v>99.9</v>
      </c>
      <c r="BP6" s="677"/>
      <c r="BQ6" s="677"/>
      <c r="BR6" s="677"/>
      <c r="BS6" s="678">
        <v>78623</v>
      </c>
      <c r="BT6" s="678"/>
      <c r="BU6" s="678"/>
      <c r="BV6" s="678"/>
      <c r="BW6" s="678"/>
      <c r="BX6" s="678"/>
      <c r="BY6" s="678"/>
      <c r="BZ6" s="678"/>
      <c r="CA6" s="678"/>
      <c r="CB6" s="728"/>
      <c r="CD6" s="698" t="s">
        <v>236</v>
      </c>
      <c r="CE6" s="699"/>
      <c r="CF6" s="699"/>
      <c r="CG6" s="699"/>
      <c r="CH6" s="699"/>
      <c r="CI6" s="699"/>
      <c r="CJ6" s="699"/>
      <c r="CK6" s="699"/>
      <c r="CL6" s="699"/>
      <c r="CM6" s="699"/>
      <c r="CN6" s="699"/>
      <c r="CO6" s="699"/>
      <c r="CP6" s="699"/>
      <c r="CQ6" s="700"/>
      <c r="CR6" s="640">
        <v>45015</v>
      </c>
      <c r="CS6" s="641"/>
      <c r="CT6" s="641"/>
      <c r="CU6" s="641"/>
      <c r="CV6" s="641"/>
      <c r="CW6" s="641"/>
      <c r="CX6" s="641"/>
      <c r="CY6" s="642"/>
      <c r="CZ6" s="740">
        <v>1.5</v>
      </c>
      <c r="DA6" s="713"/>
      <c r="DB6" s="713"/>
      <c r="DC6" s="743"/>
      <c r="DD6" s="646" t="s">
        <v>184</v>
      </c>
      <c r="DE6" s="641"/>
      <c r="DF6" s="641"/>
      <c r="DG6" s="641"/>
      <c r="DH6" s="641"/>
      <c r="DI6" s="641"/>
      <c r="DJ6" s="641"/>
      <c r="DK6" s="641"/>
      <c r="DL6" s="641"/>
      <c r="DM6" s="641"/>
      <c r="DN6" s="641"/>
      <c r="DO6" s="641"/>
      <c r="DP6" s="642"/>
      <c r="DQ6" s="646">
        <v>45015</v>
      </c>
      <c r="DR6" s="641"/>
      <c r="DS6" s="641"/>
      <c r="DT6" s="641"/>
      <c r="DU6" s="641"/>
      <c r="DV6" s="641"/>
      <c r="DW6" s="641"/>
      <c r="DX6" s="641"/>
      <c r="DY6" s="641"/>
      <c r="DZ6" s="641"/>
      <c r="EA6" s="641"/>
      <c r="EB6" s="641"/>
      <c r="EC6" s="684"/>
    </row>
    <row r="7" spans="2:143" ht="11.25" customHeight="1">
      <c r="B7" s="637" t="s">
        <v>237</v>
      </c>
      <c r="C7" s="638"/>
      <c r="D7" s="638"/>
      <c r="E7" s="638"/>
      <c r="F7" s="638"/>
      <c r="G7" s="638"/>
      <c r="H7" s="638"/>
      <c r="I7" s="638"/>
      <c r="J7" s="638"/>
      <c r="K7" s="638"/>
      <c r="L7" s="638"/>
      <c r="M7" s="638"/>
      <c r="N7" s="638"/>
      <c r="O7" s="638"/>
      <c r="P7" s="638"/>
      <c r="Q7" s="639"/>
      <c r="R7" s="640">
        <v>100</v>
      </c>
      <c r="S7" s="641"/>
      <c r="T7" s="641"/>
      <c r="U7" s="641"/>
      <c r="V7" s="641"/>
      <c r="W7" s="641"/>
      <c r="X7" s="641"/>
      <c r="Y7" s="642"/>
      <c r="Z7" s="677">
        <v>0</v>
      </c>
      <c r="AA7" s="677"/>
      <c r="AB7" s="677"/>
      <c r="AC7" s="677"/>
      <c r="AD7" s="678">
        <v>100</v>
      </c>
      <c r="AE7" s="678"/>
      <c r="AF7" s="678"/>
      <c r="AG7" s="678"/>
      <c r="AH7" s="678"/>
      <c r="AI7" s="678"/>
      <c r="AJ7" s="678"/>
      <c r="AK7" s="678"/>
      <c r="AL7" s="643">
        <v>0</v>
      </c>
      <c r="AM7" s="644"/>
      <c r="AN7" s="644"/>
      <c r="AO7" s="679"/>
      <c r="AP7" s="637" t="s">
        <v>238</v>
      </c>
      <c r="AQ7" s="638"/>
      <c r="AR7" s="638"/>
      <c r="AS7" s="638"/>
      <c r="AT7" s="638"/>
      <c r="AU7" s="638"/>
      <c r="AV7" s="638"/>
      <c r="AW7" s="638"/>
      <c r="AX7" s="638"/>
      <c r="AY7" s="638"/>
      <c r="AZ7" s="638"/>
      <c r="BA7" s="638"/>
      <c r="BB7" s="638"/>
      <c r="BC7" s="638"/>
      <c r="BD7" s="638"/>
      <c r="BE7" s="638"/>
      <c r="BF7" s="639"/>
      <c r="BG7" s="640">
        <v>73906</v>
      </c>
      <c r="BH7" s="641"/>
      <c r="BI7" s="641"/>
      <c r="BJ7" s="641"/>
      <c r="BK7" s="641"/>
      <c r="BL7" s="641"/>
      <c r="BM7" s="641"/>
      <c r="BN7" s="642"/>
      <c r="BO7" s="677">
        <v>13.5</v>
      </c>
      <c r="BP7" s="677"/>
      <c r="BQ7" s="677"/>
      <c r="BR7" s="677"/>
      <c r="BS7" s="678" t="s">
        <v>239</v>
      </c>
      <c r="BT7" s="678"/>
      <c r="BU7" s="678"/>
      <c r="BV7" s="678"/>
      <c r="BW7" s="678"/>
      <c r="BX7" s="678"/>
      <c r="BY7" s="678"/>
      <c r="BZ7" s="678"/>
      <c r="CA7" s="678"/>
      <c r="CB7" s="728"/>
      <c r="CD7" s="673" t="s">
        <v>240</v>
      </c>
      <c r="CE7" s="674"/>
      <c r="CF7" s="674"/>
      <c r="CG7" s="674"/>
      <c r="CH7" s="674"/>
      <c r="CI7" s="674"/>
      <c r="CJ7" s="674"/>
      <c r="CK7" s="674"/>
      <c r="CL7" s="674"/>
      <c r="CM7" s="674"/>
      <c r="CN7" s="674"/>
      <c r="CO7" s="674"/>
      <c r="CP7" s="674"/>
      <c r="CQ7" s="675"/>
      <c r="CR7" s="640">
        <v>567493</v>
      </c>
      <c r="CS7" s="641"/>
      <c r="CT7" s="641"/>
      <c r="CU7" s="641"/>
      <c r="CV7" s="641"/>
      <c r="CW7" s="641"/>
      <c r="CX7" s="641"/>
      <c r="CY7" s="642"/>
      <c r="CZ7" s="677">
        <v>18.600000000000001</v>
      </c>
      <c r="DA7" s="677"/>
      <c r="DB7" s="677"/>
      <c r="DC7" s="677"/>
      <c r="DD7" s="646">
        <v>50800</v>
      </c>
      <c r="DE7" s="641"/>
      <c r="DF7" s="641"/>
      <c r="DG7" s="641"/>
      <c r="DH7" s="641"/>
      <c r="DI7" s="641"/>
      <c r="DJ7" s="641"/>
      <c r="DK7" s="641"/>
      <c r="DL7" s="641"/>
      <c r="DM7" s="641"/>
      <c r="DN7" s="641"/>
      <c r="DO7" s="641"/>
      <c r="DP7" s="642"/>
      <c r="DQ7" s="646">
        <v>482908</v>
      </c>
      <c r="DR7" s="641"/>
      <c r="DS7" s="641"/>
      <c r="DT7" s="641"/>
      <c r="DU7" s="641"/>
      <c r="DV7" s="641"/>
      <c r="DW7" s="641"/>
      <c r="DX7" s="641"/>
      <c r="DY7" s="641"/>
      <c r="DZ7" s="641"/>
      <c r="EA7" s="641"/>
      <c r="EB7" s="641"/>
      <c r="EC7" s="684"/>
    </row>
    <row r="8" spans="2:143" ht="11.25" customHeight="1">
      <c r="B8" s="637" t="s">
        <v>241</v>
      </c>
      <c r="C8" s="638"/>
      <c r="D8" s="638"/>
      <c r="E8" s="638"/>
      <c r="F8" s="638"/>
      <c r="G8" s="638"/>
      <c r="H8" s="638"/>
      <c r="I8" s="638"/>
      <c r="J8" s="638"/>
      <c r="K8" s="638"/>
      <c r="L8" s="638"/>
      <c r="M8" s="638"/>
      <c r="N8" s="638"/>
      <c r="O8" s="638"/>
      <c r="P8" s="638"/>
      <c r="Q8" s="639"/>
      <c r="R8" s="640">
        <v>497</v>
      </c>
      <c r="S8" s="641"/>
      <c r="T8" s="641"/>
      <c r="U8" s="641"/>
      <c r="V8" s="641"/>
      <c r="W8" s="641"/>
      <c r="X8" s="641"/>
      <c r="Y8" s="642"/>
      <c r="Z8" s="677">
        <v>0</v>
      </c>
      <c r="AA8" s="677"/>
      <c r="AB8" s="677"/>
      <c r="AC8" s="677"/>
      <c r="AD8" s="678">
        <v>497</v>
      </c>
      <c r="AE8" s="678"/>
      <c r="AF8" s="678"/>
      <c r="AG8" s="678"/>
      <c r="AH8" s="678"/>
      <c r="AI8" s="678"/>
      <c r="AJ8" s="678"/>
      <c r="AK8" s="678"/>
      <c r="AL8" s="643">
        <v>0</v>
      </c>
      <c r="AM8" s="644"/>
      <c r="AN8" s="644"/>
      <c r="AO8" s="679"/>
      <c r="AP8" s="637" t="s">
        <v>242</v>
      </c>
      <c r="AQ8" s="638"/>
      <c r="AR8" s="638"/>
      <c r="AS8" s="638"/>
      <c r="AT8" s="638"/>
      <c r="AU8" s="638"/>
      <c r="AV8" s="638"/>
      <c r="AW8" s="638"/>
      <c r="AX8" s="638"/>
      <c r="AY8" s="638"/>
      <c r="AZ8" s="638"/>
      <c r="BA8" s="638"/>
      <c r="BB8" s="638"/>
      <c r="BC8" s="638"/>
      <c r="BD8" s="638"/>
      <c r="BE8" s="638"/>
      <c r="BF8" s="639"/>
      <c r="BG8" s="640">
        <v>3226</v>
      </c>
      <c r="BH8" s="641"/>
      <c r="BI8" s="641"/>
      <c r="BJ8" s="641"/>
      <c r="BK8" s="641"/>
      <c r="BL8" s="641"/>
      <c r="BM8" s="641"/>
      <c r="BN8" s="642"/>
      <c r="BO8" s="677">
        <v>0.6</v>
      </c>
      <c r="BP8" s="677"/>
      <c r="BQ8" s="677"/>
      <c r="BR8" s="677"/>
      <c r="BS8" s="646" t="s">
        <v>184</v>
      </c>
      <c r="BT8" s="641"/>
      <c r="BU8" s="641"/>
      <c r="BV8" s="641"/>
      <c r="BW8" s="641"/>
      <c r="BX8" s="641"/>
      <c r="BY8" s="641"/>
      <c r="BZ8" s="641"/>
      <c r="CA8" s="641"/>
      <c r="CB8" s="684"/>
      <c r="CD8" s="673" t="s">
        <v>243</v>
      </c>
      <c r="CE8" s="674"/>
      <c r="CF8" s="674"/>
      <c r="CG8" s="674"/>
      <c r="CH8" s="674"/>
      <c r="CI8" s="674"/>
      <c r="CJ8" s="674"/>
      <c r="CK8" s="674"/>
      <c r="CL8" s="674"/>
      <c r="CM8" s="674"/>
      <c r="CN8" s="674"/>
      <c r="CO8" s="674"/>
      <c r="CP8" s="674"/>
      <c r="CQ8" s="675"/>
      <c r="CR8" s="640">
        <v>376539</v>
      </c>
      <c r="CS8" s="641"/>
      <c r="CT8" s="641"/>
      <c r="CU8" s="641"/>
      <c r="CV8" s="641"/>
      <c r="CW8" s="641"/>
      <c r="CX8" s="641"/>
      <c r="CY8" s="642"/>
      <c r="CZ8" s="677">
        <v>12.3</v>
      </c>
      <c r="DA8" s="677"/>
      <c r="DB8" s="677"/>
      <c r="DC8" s="677"/>
      <c r="DD8" s="646">
        <v>15413</v>
      </c>
      <c r="DE8" s="641"/>
      <c r="DF8" s="641"/>
      <c r="DG8" s="641"/>
      <c r="DH8" s="641"/>
      <c r="DI8" s="641"/>
      <c r="DJ8" s="641"/>
      <c r="DK8" s="641"/>
      <c r="DL8" s="641"/>
      <c r="DM8" s="641"/>
      <c r="DN8" s="641"/>
      <c r="DO8" s="641"/>
      <c r="DP8" s="642"/>
      <c r="DQ8" s="646">
        <v>292960</v>
      </c>
      <c r="DR8" s="641"/>
      <c r="DS8" s="641"/>
      <c r="DT8" s="641"/>
      <c r="DU8" s="641"/>
      <c r="DV8" s="641"/>
      <c r="DW8" s="641"/>
      <c r="DX8" s="641"/>
      <c r="DY8" s="641"/>
      <c r="DZ8" s="641"/>
      <c r="EA8" s="641"/>
      <c r="EB8" s="641"/>
      <c r="EC8" s="684"/>
    </row>
    <row r="9" spans="2:143" ht="11.25" customHeight="1">
      <c r="B9" s="637" t="s">
        <v>244</v>
      </c>
      <c r="C9" s="638"/>
      <c r="D9" s="638"/>
      <c r="E9" s="638"/>
      <c r="F9" s="638"/>
      <c r="G9" s="638"/>
      <c r="H9" s="638"/>
      <c r="I9" s="638"/>
      <c r="J9" s="638"/>
      <c r="K9" s="638"/>
      <c r="L9" s="638"/>
      <c r="M9" s="638"/>
      <c r="N9" s="638"/>
      <c r="O9" s="638"/>
      <c r="P9" s="638"/>
      <c r="Q9" s="639"/>
      <c r="R9" s="640">
        <v>243</v>
      </c>
      <c r="S9" s="641"/>
      <c r="T9" s="641"/>
      <c r="U9" s="641"/>
      <c r="V9" s="641"/>
      <c r="W9" s="641"/>
      <c r="X9" s="641"/>
      <c r="Y9" s="642"/>
      <c r="Z9" s="677">
        <v>0</v>
      </c>
      <c r="AA9" s="677"/>
      <c r="AB9" s="677"/>
      <c r="AC9" s="677"/>
      <c r="AD9" s="678">
        <v>243</v>
      </c>
      <c r="AE9" s="678"/>
      <c r="AF9" s="678"/>
      <c r="AG9" s="678"/>
      <c r="AH9" s="678"/>
      <c r="AI9" s="678"/>
      <c r="AJ9" s="678"/>
      <c r="AK9" s="678"/>
      <c r="AL9" s="643">
        <v>0</v>
      </c>
      <c r="AM9" s="644"/>
      <c r="AN9" s="644"/>
      <c r="AO9" s="679"/>
      <c r="AP9" s="637" t="s">
        <v>245</v>
      </c>
      <c r="AQ9" s="638"/>
      <c r="AR9" s="638"/>
      <c r="AS9" s="638"/>
      <c r="AT9" s="638"/>
      <c r="AU9" s="638"/>
      <c r="AV9" s="638"/>
      <c r="AW9" s="638"/>
      <c r="AX9" s="638"/>
      <c r="AY9" s="638"/>
      <c r="AZ9" s="638"/>
      <c r="BA9" s="638"/>
      <c r="BB9" s="638"/>
      <c r="BC9" s="638"/>
      <c r="BD9" s="638"/>
      <c r="BE9" s="638"/>
      <c r="BF9" s="639"/>
      <c r="BG9" s="640">
        <v>57461</v>
      </c>
      <c r="BH9" s="641"/>
      <c r="BI9" s="641"/>
      <c r="BJ9" s="641"/>
      <c r="BK9" s="641"/>
      <c r="BL9" s="641"/>
      <c r="BM9" s="641"/>
      <c r="BN9" s="642"/>
      <c r="BO9" s="677">
        <v>10.5</v>
      </c>
      <c r="BP9" s="677"/>
      <c r="BQ9" s="677"/>
      <c r="BR9" s="677"/>
      <c r="BS9" s="646" t="s">
        <v>239</v>
      </c>
      <c r="BT9" s="641"/>
      <c r="BU9" s="641"/>
      <c r="BV9" s="641"/>
      <c r="BW9" s="641"/>
      <c r="BX9" s="641"/>
      <c r="BY9" s="641"/>
      <c r="BZ9" s="641"/>
      <c r="CA9" s="641"/>
      <c r="CB9" s="684"/>
      <c r="CD9" s="673" t="s">
        <v>246</v>
      </c>
      <c r="CE9" s="674"/>
      <c r="CF9" s="674"/>
      <c r="CG9" s="674"/>
      <c r="CH9" s="674"/>
      <c r="CI9" s="674"/>
      <c r="CJ9" s="674"/>
      <c r="CK9" s="674"/>
      <c r="CL9" s="674"/>
      <c r="CM9" s="674"/>
      <c r="CN9" s="674"/>
      <c r="CO9" s="674"/>
      <c r="CP9" s="674"/>
      <c r="CQ9" s="675"/>
      <c r="CR9" s="640">
        <v>285027</v>
      </c>
      <c r="CS9" s="641"/>
      <c r="CT9" s="641"/>
      <c r="CU9" s="641"/>
      <c r="CV9" s="641"/>
      <c r="CW9" s="641"/>
      <c r="CX9" s="641"/>
      <c r="CY9" s="642"/>
      <c r="CZ9" s="677">
        <v>9.3000000000000007</v>
      </c>
      <c r="DA9" s="677"/>
      <c r="DB9" s="677"/>
      <c r="DC9" s="677"/>
      <c r="DD9" s="646" t="s">
        <v>184</v>
      </c>
      <c r="DE9" s="641"/>
      <c r="DF9" s="641"/>
      <c r="DG9" s="641"/>
      <c r="DH9" s="641"/>
      <c r="DI9" s="641"/>
      <c r="DJ9" s="641"/>
      <c r="DK9" s="641"/>
      <c r="DL9" s="641"/>
      <c r="DM9" s="641"/>
      <c r="DN9" s="641"/>
      <c r="DO9" s="641"/>
      <c r="DP9" s="642"/>
      <c r="DQ9" s="646">
        <v>279943</v>
      </c>
      <c r="DR9" s="641"/>
      <c r="DS9" s="641"/>
      <c r="DT9" s="641"/>
      <c r="DU9" s="641"/>
      <c r="DV9" s="641"/>
      <c r="DW9" s="641"/>
      <c r="DX9" s="641"/>
      <c r="DY9" s="641"/>
      <c r="DZ9" s="641"/>
      <c r="EA9" s="641"/>
      <c r="EB9" s="641"/>
      <c r="EC9" s="684"/>
    </row>
    <row r="10" spans="2:143" ht="11.25" customHeight="1">
      <c r="B10" s="637" t="s">
        <v>247</v>
      </c>
      <c r="C10" s="638"/>
      <c r="D10" s="638"/>
      <c r="E10" s="638"/>
      <c r="F10" s="638"/>
      <c r="G10" s="638"/>
      <c r="H10" s="638"/>
      <c r="I10" s="638"/>
      <c r="J10" s="638"/>
      <c r="K10" s="638"/>
      <c r="L10" s="638"/>
      <c r="M10" s="638"/>
      <c r="N10" s="638"/>
      <c r="O10" s="638"/>
      <c r="P10" s="638"/>
      <c r="Q10" s="639"/>
      <c r="R10" s="640" t="s">
        <v>239</v>
      </c>
      <c r="S10" s="641"/>
      <c r="T10" s="641"/>
      <c r="U10" s="641"/>
      <c r="V10" s="641"/>
      <c r="W10" s="641"/>
      <c r="X10" s="641"/>
      <c r="Y10" s="642"/>
      <c r="Z10" s="677" t="s">
        <v>184</v>
      </c>
      <c r="AA10" s="677"/>
      <c r="AB10" s="677"/>
      <c r="AC10" s="677"/>
      <c r="AD10" s="678" t="s">
        <v>184</v>
      </c>
      <c r="AE10" s="678"/>
      <c r="AF10" s="678"/>
      <c r="AG10" s="678"/>
      <c r="AH10" s="678"/>
      <c r="AI10" s="678"/>
      <c r="AJ10" s="678"/>
      <c r="AK10" s="678"/>
      <c r="AL10" s="643" t="s">
        <v>239</v>
      </c>
      <c r="AM10" s="644"/>
      <c r="AN10" s="644"/>
      <c r="AO10" s="679"/>
      <c r="AP10" s="637" t="s">
        <v>248</v>
      </c>
      <c r="AQ10" s="638"/>
      <c r="AR10" s="638"/>
      <c r="AS10" s="638"/>
      <c r="AT10" s="638"/>
      <c r="AU10" s="638"/>
      <c r="AV10" s="638"/>
      <c r="AW10" s="638"/>
      <c r="AX10" s="638"/>
      <c r="AY10" s="638"/>
      <c r="AZ10" s="638"/>
      <c r="BA10" s="638"/>
      <c r="BB10" s="638"/>
      <c r="BC10" s="638"/>
      <c r="BD10" s="638"/>
      <c r="BE10" s="638"/>
      <c r="BF10" s="639"/>
      <c r="BG10" s="640">
        <v>7480</v>
      </c>
      <c r="BH10" s="641"/>
      <c r="BI10" s="641"/>
      <c r="BJ10" s="641"/>
      <c r="BK10" s="641"/>
      <c r="BL10" s="641"/>
      <c r="BM10" s="641"/>
      <c r="BN10" s="642"/>
      <c r="BO10" s="677">
        <v>1.4</v>
      </c>
      <c r="BP10" s="677"/>
      <c r="BQ10" s="677"/>
      <c r="BR10" s="677"/>
      <c r="BS10" s="646" t="s">
        <v>184</v>
      </c>
      <c r="BT10" s="641"/>
      <c r="BU10" s="641"/>
      <c r="BV10" s="641"/>
      <c r="BW10" s="641"/>
      <c r="BX10" s="641"/>
      <c r="BY10" s="641"/>
      <c r="BZ10" s="641"/>
      <c r="CA10" s="641"/>
      <c r="CB10" s="684"/>
      <c r="CD10" s="673" t="s">
        <v>249</v>
      </c>
      <c r="CE10" s="674"/>
      <c r="CF10" s="674"/>
      <c r="CG10" s="674"/>
      <c r="CH10" s="674"/>
      <c r="CI10" s="674"/>
      <c r="CJ10" s="674"/>
      <c r="CK10" s="674"/>
      <c r="CL10" s="674"/>
      <c r="CM10" s="674"/>
      <c r="CN10" s="674"/>
      <c r="CO10" s="674"/>
      <c r="CP10" s="674"/>
      <c r="CQ10" s="675"/>
      <c r="CR10" s="640">
        <v>20</v>
      </c>
      <c r="CS10" s="641"/>
      <c r="CT10" s="641"/>
      <c r="CU10" s="641"/>
      <c r="CV10" s="641"/>
      <c r="CW10" s="641"/>
      <c r="CX10" s="641"/>
      <c r="CY10" s="642"/>
      <c r="CZ10" s="677">
        <v>0</v>
      </c>
      <c r="DA10" s="677"/>
      <c r="DB10" s="677"/>
      <c r="DC10" s="677"/>
      <c r="DD10" s="646" t="s">
        <v>239</v>
      </c>
      <c r="DE10" s="641"/>
      <c r="DF10" s="641"/>
      <c r="DG10" s="641"/>
      <c r="DH10" s="641"/>
      <c r="DI10" s="641"/>
      <c r="DJ10" s="641"/>
      <c r="DK10" s="641"/>
      <c r="DL10" s="641"/>
      <c r="DM10" s="641"/>
      <c r="DN10" s="641"/>
      <c r="DO10" s="641"/>
      <c r="DP10" s="642"/>
      <c r="DQ10" s="646">
        <v>20</v>
      </c>
      <c r="DR10" s="641"/>
      <c r="DS10" s="641"/>
      <c r="DT10" s="641"/>
      <c r="DU10" s="641"/>
      <c r="DV10" s="641"/>
      <c r="DW10" s="641"/>
      <c r="DX10" s="641"/>
      <c r="DY10" s="641"/>
      <c r="DZ10" s="641"/>
      <c r="EA10" s="641"/>
      <c r="EB10" s="641"/>
      <c r="EC10" s="684"/>
    </row>
    <row r="11" spans="2:143" ht="11.25" customHeight="1">
      <c r="B11" s="637" t="s">
        <v>250</v>
      </c>
      <c r="C11" s="638"/>
      <c r="D11" s="638"/>
      <c r="E11" s="638"/>
      <c r="F11" s="638"/>
      <c r="G11" s="638"/>
      <c r="H11" s="638"/>
      <c r="I11" s="638"/>
      <c r="J11" s="638"/>
      <c r="K11" s="638"/>
      <c r="L11" s="638"/>
      <c r="M11" s="638"/>
      <c r="N11" s="638"/>
      <c r="O11" s="638"/>
      <c r="P11" s="638"/>
      <c r="Q11" s="639"/>
      <c r="R11" s="640">
        <v>38976</v>
      </c>
      <c r="S11" s="641"/>
      <c r="T11" s="641"/>
      <c r="U11" s="641"/>
      <c r="V11" s="641"/>
      <c r="W11" s="641"/>
      <c r="X11" s="641"/>
      <c r="Y11" s="642"/>
      <c r="Z11" s="643">
        <v>1.2</v>
      </c>
      <c r="AA11" s="644"/>
      <c r="AB11" s="644"/>
      <c r="AC11" s="645"/>
      <c r="AD11" s="646">
        <v>38976</v>
      </c>
      <c r="AE11" s="641"/>
      <c r="AF11" s="641"/>
      <c r="AG11" s="641"/>
      <c r="AH11" s="641"/>
      <c r="AI11" s="641"/>
      <c r="AJ11" s="641"/>
      <c r="AK11" s="642"/>
      <c r="AL11" s="643">
        <v>2</v>
      </c>
      <c r="AM11" s="644"/>
      <c r="AN11" s="644"/>
      <c r="AO11" s="679"/>
      <c r="AP11" s="637" t="s">
        <v>251</v>
      </c>
      <c r="AQ11" s="638"/>
      <c r="AR11" s="638"/>
      <c r="AS11" s="638"/>
      <c r="AT11" s="638"/>
      <c r="AU11" s="638"/>
      <c r="AV11" s="638"/>
      <c r="AW11" s="638"/>
      <c r="AX11" s="638"/>
      <c r="AY11" s="638"/>
      <c r="AZ11" s="638"/>
      <c r="BA11" s="638"/>
      <c r="BB11" s="638"/>
      <c r="BC11" s="638"/>
      <c r="BD11" s="638"/>
      <c r="BE11" s="638"/>
      <c r="BF11" s="639"/>
      <c r="BG11" s="640">
        <v>5739</v>
      </c>
      <c r="BH11" s="641"/>
      <c r="BI11" s="641"/>
      <c r="BJ11" s="641"/>
      <c r="BK11" s="641"/>
      <c r="BL11" s="641"/>
      <c r="BM11" s="641"/>
      <c r="BN11" s="642"/>
      <c r="BO11" s="677">
        <v>1</v>
      </c>
      <c r="BP11" s="677"/>
      <c r="BQ11" s="677"/>
      <c r="BR11" s="677"/>
      <c r="BS11" s="646" t="s">
        <v>239</v>
      </c>
      <c r="BT11" s="641"/>
      <c r="BU11" s="641"/>
      <c r="BV11" s="641"/>
      <c r="BW11" s="641"/>
      <c r="BX11" s="641"/>
      <c r="BY11" s="641"/>
      <c r="BZ11" s="641"/>
      <c r="CA11" s="641"/>
      <c r="CB11" s="684"/>
      <c r="CD11" s="673" t="s">
        <v>252</v>
      </c>
      <c r="CE11" s="674"/>
      <c r="CF11" s="674"/>
      <c r="CG11" s="674"/>
      <c r="CH11" s="674"/>
      <c r="CI11" s="674"/>
      <c r="CJ11" s="674"/>
      <c r="CK11" s="674"/>
      <c r="CL11" s="674"/>
      <c r="CM11" s="674"/>
      <c r="CN11" s="674"/>
      <c r="CO11" s="674"/>
      <c r="CP11" s="674"/>
      <c r="CQ11" s="675"/>
      <c r="CR11" s="640">
        <v>158990</v>
      </c>
      <c r="CS11" s="641"/>
      <c r="CT11" s="641"/>
      <c r="CU11" s="641"/>
      <c r="CV11" s="641"/>
      <c r="CW11" s="641"/>
      <c r="CX11" s="641"/>
      <c r="CY11" s="642"/>
      <c r="CZ11" s="677">
        <v>5.2</v>
      </c>
      <c r="DA11" s="677"/>
      <c r="DB11" s="677"/>
      <c r="DC11" s="677"/>
      <c r="DD11" s="646">
        <v>34060</v>
      </c>
      <c r="DE11" s="641"/>
      <c r="DF11" s="641"/>
      <c r="DG11" s="641"/>
      <c r="DH11" s="641"/>
      <c r="DI11" s="641"/>
      <c r="DJ11" s="641"/>
      <c r="DK11" s="641"/>
      <c r="DL11" s="641"/>
      <c r="DM11" s="641"/>
      <c r="DN11" s="641"/>
      <c r="DO11" s="641"/>
      <c r="DP11" s="642"/>
      <c r="DQ11" s="646">
        <v>116096</v>
      </c>
      <c r="DR11" s="641"/>
      <c r="DS11" s="641"/>
      <c r="DT11" s="641"/>
      <c r="DU11" s="641"/>
      <c r="DV11" s="641"/>
      <c r="DW11" s="641"/>
      <c r="DX11" s="641"/>
      <c r="DY11" s="641"/>
      <c r="DZ11" s="641"/>
      <c r="EA11" s="641"/>
      <c r="EB11" s="641"/>
      <c r="EC11" s="684"/>
    </row>
    <row r="12" spans="2:143" ht="11.25" customHeight="1">
      <c r="B12" s="637" t="s">
        <v>253</v>
      </c>
      <c r="C12" s="638"/>
      <c r="D12" s="638"/>
      <c r="E12" s="638"/>
      <c r="F12" s="638"/>
      <c r="G12" s="638"/>
      <c r="H12" s="638"/>
      <c r="I12" s="638"/>
      <c r="J12" s="638"/>
      <c r="K12" s="638"/>
      <c r="L12" s="638"/>
      <c r="M12" s="638"/>
      <c r="N12" s="638"/>
      <c r="O12" s="638"/>
      <c r="P12" s="638"/>
      <c r="Q12" s="639"/>
      <c r="R12" s="640" t="s">
        <v>239</v>
      </c>
      <c r="S12" s="641"/>
      <c r="T12" s="641"/>
      <c r="U12" s="641"/>
      <c r="V12" s="641"/>
      <c r="W12" s="641"/>
      <c r="X12" s="641"/>
      <c r="Y12" s="642"/>
      <c r="Z12" s="677" t="s">
        <v>184</v>
      </c>
      <c r="AA12" s="677"/>
      <c r="AB12" s="677"/>
      <c r="AC12" s="677"/>
      <c r="AD12" s="678" t="s">
        <v>239</v>
      </c>
      <c r="AE12" s="678"/>
      <c r="AF12" s="678"/>
      <c r="AG12" s="678"/>
      <c r="AH12" s="678"/>
      <c r="AI12" s="678"/>
      <c r="AJ12" s="678"/>
      <c r="AK12" s="678"/>
      <c r="AL12" s="643" t="s">
        <v>239</v>
      </c>
      <c r="AM12" s="644"/>
      <c r="AN12" s="644"/>
      <c r="AO12" s="679"/>
      <c r="AP12" s="637" t="s">
        <v>254</v>
      </c>
      <c r="AQ12" s="638"/>
      <c r="AR12" s="638"/>
      <c r="AS12" s="638"/>
      <c r="AT12" s="638"/>
      <c r="AU12" s="638"/>
      <c r="AV12" s="638"/>
      <c r="AW12" s="638"/>
      <c r="AX12" s="638"/>
      <c r="AY12" s="638"/>
      <c r="AZ12" s="638"/>
      <c r="BA12" s="638"/>
      <c r="BB12" s="638"/>
      <c r="BC12" s="638"/>
      <c r="BD12" s="638"/>
      <c r="BE12" s="638"/>
      <c r="BF12" s="639"/>
      <c r="BG12" s="640">
        <v>460198</v>
      </c>
      <c r="BH12" s="641"/>
      <c r="BI12" s="641"/>
      <c r="BJ12" s="641"/>
      <c r="BK12" s="641"/>
      <c r="BL12" s="641"/>
      <c r="BM12" s="641"/>
      <c r="BN12" s="642"/>
      <c r="BO12" s="677">
        <v>83.9</v>
      </c>
      <c r="BP12" s="677"/>
      <c r="BQ12" s="677"/>
      <c r="BR12" s="677"/>
      <c r="BS12" s="646">
        <v>78623</v>
      </c>
      <c r="BT12" s="641"/>
      <c r="BU12" s="641"/>
      <c r="BV12" s="641"/>
      <c r="BW12" s="641"/>
      <c r="BX12" s="641"/>
      <c r="BY12" s="641"/>
      <c r="BZ12" s="641"/>
      <c r="CA12" s="641"/>
      <c r="CB12" s="684"/>
      <c r="CD12" s="673" t="s">
        <v>255</v>
      </c>
      <c r="CE12" s="674"/>
      <c r="CF12" s="674"/>
      <c r="CG12" s="674"/>
      <c r="CH12" s="674"/>
      <c r="CI12" s="674"/>
      <c r="CJ12" s="674"/>
      <c r="CK12" s="674"/>
      <c r="CL12" s="674"/>
      <c r="CM12" s="674"/>
      <c r="CN12" s="674"/>
      <c r="CO12" s="674"/>
      <c r="CP12" s="674"/>
      <c r="CQ12" s="675"/>
      <c r="CR12" s="640">
        <v>188073</v>
      </c>
      <c r="CS12" s="641"/>
      <c r="CT12" s="641"/>
      <c r="CU12" s="641"/>
      <c r="CV12" s="641"/>
      <c r="CW12" s="641"/>
      <c r="CX12" s="641"/>
      <c r="CY12" s="642"/>
      <c r="CZ12" s="677">
        <v>6.1</v>
      </c>
      <c r="DA12" s="677"/>
      <c r="DB12" s="677"/>
      <c r="DC12" s="677"/>
      <c r="DD12" s="646">
        <v>32512</v>
      </c>
      <c r="DE12" s="641"/>
      <c r="DF12" s="641"/>
      <c r="DG12" s="641"/>
      <c r="DH12" s="641"/>
      <c r="DI12" s="641"/>
      <c r="DJ12" s="641"/>
      <c r="DK12" s="641"/>
      <c r="DL12" s="641"/>
      <c r="DM12" s="641"/>
      <c r="DN12" s="641"/>
      <c r="DO12" s="641"/>
      <c r="DP12" s="642"/>
      <c r="DQ12" s="646">
        <v>103187</v>
      </c>
      <c r="DR12" s="641"/>
      <c r="DS12" s="641"/>
      <c r="DT12" s="641"/>
      <c r="DU12" s="641"/>
      <c r="DV12" s="641"/>
      <c r="DW12" s="641"/>
      <c r="DX12" s="641"/>
      <c r="DY12" s="641"/>
      <c r="DZ12" s="641"/>
      <c r="EA12" s="641"/>
      <c r="EB12" s="641"/>
      <c r="EC12" s="684"/>
    </row>
    <row r="13" spans="2:143" ht="11.25" customHeight="1">
      <c r="B13" s="637" t="s">
        <v>256</v>
      </c>
      <c r="C13" s="638"/>
      <c r="D13" s="638"/>
      <c r="E13" s="638"/>
      <c r="F13" s="638"/>
      <c r="G13" s="638"/>
      <c r="H13" s="638"/>
      <c r="I13" s="638"/>
      <c r="J13" s="638"/>
      <c r="K13" s="638"/>
      <c r="L13" s="638"/>
      <c r="M13" s="638"/>
      <c r="N13" s="638"/>
      <c r="O13" s="638"/>
      <c r="P13" s="638"/>
      <c r="Q13" s="639"/>
      <c r="R13" s="640" t="s">
        <v>137</v>
      </c>
      <c r="S13" s="641"/>
      <c r="T13" s="641"/>
      <c r="U13" s="641"/>
      <c r="V13" s="641"/>
      <c r="W13" s="641"/>
      <c r="X13" s="641"/>
      <c r="Y13" s="642"/>
      <c r="Z13" s="677" t="s">
        <v>184</v>
      </c>
      <c r="AA13" s="677"/>
      <c r="AB13" s="677"/>
      <c r="AC13" s="677"/>
      <c r="AD13" s="678" t="s">
        <v>184</v>
      </c>
      <c r="AE13" s="678"/>
      <c r="AF13" s="678"/>
      <c r="AG13" s="678"/>
      <c r="AH13" s="678"/>
      <c r="AI13" s="678"/>
      <c r="AJ13" s="678"/>
      <c r="AK13" s="678"/>
      <c r="AL13" s="643" t="s">
        <v>184</v>
      </c>
      <c r="AM13" s="644"/>
      <c r="AN13" s="644"/>
      <c r="AO13" s="679"/>
      <c r="AP13" s="637" t="s">
        <v>257</v>
      </c>
      <c r="AQ13" s="638"/>
      <c r="AR13" s="638"/>
      <c r="AS13" s="638"/>
      <c r="AT13" s="638"/>
      <c r="AU13" s="638"/>
      <c r="AV13" s="638"/>
      <c r="AW13" s="638"/>
      <c r="AX13" s="638"/>
      <c r="AY13" s="638"/>
      <c r="AZ13" s="638"/>
      <c r="BA13" s="638"/>
      <c r="BB13" s="638"/>
      <c r="BC13" s="638"/>
      <c r="BD13" s="638"/>
      <c r="BE13" s="638"/>
      <c r="BF13" s="639"/>
      <c r="BG13" s="640">
        <v>453880</v>
      </c>
      <c r="BH13" s="641"/>
      <c r="BI13" s="641"/>
      <c r="BJ13" s="641"/>
      <c r="BK13" s="641"/>
      <c r="BL13" s="641"/>
      <c r="BM13" s="641"/>
      <c r="BN13" s="642"/>
      <c r="BO13" s="677">
        <v>82.8</v>
      </c>
      <c r="BP13" s="677"/>
      <c r="BQ13" s="677"/>
      <c r="BR13" s="677"/>
      <c r="BS13" s="646">
        <v>78623</v>
      </c>
      <c r="BT13" s="641"/>
      <c r="BU13" s="641"/>
      <c r="BV13" s="641"/>
      <c r="BW13" s="641"/>
      <c r="BX13" s="641"/>
      <c r="BY13" s="641"/>
      <c r="BZ13" s="641"/>
      <c r="CA13" s="641"/>
      <c r="CB13" s="684"/>
      <c r="CD13" s="673" t="s">
        <v>258</v>
      </c>
      <c r="CE13" s="674"/>
      <c r="CF13" s="674"/>
      <c r="CG13" s="674"/>
      <c r="CH13" s="674"/>
      <c r="CI13" s="674"/>
      <c r="CJ13" s="674"/>
      <c r="CK13" s="674"/>
      <c r="CL13" s="674"/>
      <c r="CM13" s="674"/>
      <c r="CN13" s="674"/>
      <c r="CO13" s="674"/>
      <c r="CP13" s="674"/>
      <c r="CQ13" s="675"/>
      <c r="CR13" s="640">
        <v>336519</v>
      </c>
      <c r="CS13" s="641"/>
      <c r="CT13" s="641"/>
      <c r="CU13" s="641"/>
      <c r="CV13" s="641"/>
      <c r="CW13" s="641"/>
      <c r="CX13" s="641"/>
      <c r="CY13" s="642"/>
      <c r="CZ13" s="677">
        <v>11</v>
      </c>
      <c r="DA13" s="677"/>
      <c r="DB13" s="677"/>
      <c r="DC13" s="677"/>
      <c r="DD13" s="646">
        <v>210477</v>
      </c>
      <c r="DE13" s="641"/>
      <c r="DF13" s="641"/>
      <c r="DG13" s="641"/>
      <c r="DH13" s="641"/>
      <c r="DI13" s="641"/>
      <c r="DJ13" s="641"/>
      <c r="DK13" s="641"/>
      <c r="DL13" s="641"/>
      <c r="DM13" s="641"/>
      <c r="DN13" s="641"/>
      <c r="DO13" s="641"/>
      <c r="DP13" s="642"/>
      <c r="DQ13" s="646">
        <v>141493</v>
      </c>
      <c r="DR13" s="641"/>
      <c r="DS13" s="641"/>
      <c r="DT13" s="641"/>
      <c r="DU13" s="641"/>
      <c r="DV13" s="641"/>
      <c r="DW13" s="641"/>
      <c r="DX13" s="641"/>
      <c r="DY13" s="641"/>
      <c r="DZ13" s="641"/>
      <c r="EA13" s="641"/>
      <c r="EB13" s="641"/>
      <c r="EC13" s="684"/>
    </row>
    <row r="14" spans="2:143" ht="11.25" customHeight="1">
      <c r="B14" s="637" t="s">
        <v>259</v>
      </c>
      <c r="C14" s="638"/>
      <c r="D14" s="638"/>
      <c r="E14" s="638"/>
      <c r="F14" s="638"/>
      <c r="G14" s="638"/>
      <c r="H14" s="638"/>
      <c r="I14" s="638"/>
      <c r="J14" s="638"/>
      <c r="K14" s="638"/>
      <c r="L14" s="638"/>
      <c r="M14" s="638"/>
      <c r="N14" s="638"/>
      <c r="O14" s="638"/>
      <c r="P14" s="638"/>
      <c r="Q14" s="639"/>
      <c r="R14" s="640">
        <v>3212</v>
      </c>
      <c r="S14" s="641"/>
      <c r="T14" s="641"/>
      <c r="U14" s="641"/>
      <c r="V14" s="641"/>
      <c r="W14" s="641"/>
      <c r="X14" s="641"/>
      <c r="Y14" s="642"/>
      <c r="Z14" s="677">
        <v>0.1</v>
      </c>
      <c r="AA14" s="677"/>
      <c r="AB14" s="677"/>
      <c r="AC14" s="677"/>
      <c r="AD14" s="678">
        <v>3212</v>
      </c>
      <c r="AE14" s="678"/>
      <c r="AF14" s="678"/>
      <c r="AG14" s="678"/>
      <c r="AH14" s="678"/>
      <c r="AI14" s="678"/>
      <c r="AJ14" s="678"/>
      <c r="AK14" s="678"/>
      <c r="AL14" s="643">
        <v>0.2</v>
      </c>
      <c r="AM14" s="644"/>
      <c r="AN14" s="644"/>
      <c r="AO14" s="679"/>
      <c r="AP14" s="637" t="s">
        <v>260</v>
      </c>
      <c r="AQ14" s="638"/>
      <c r="AR14" s="638"/>
      <c r="AS14" s="638"/>
      <c r="AT14" s="638"/>
      <c r="AU14" s="638"/>
      <c r="AV14" s="638"/>
      <c r="AW14" s="638"/>
      <c r="AX14" s="638"/>
      <c r="AY14" s="638"/>
      <c r="AZ14" s="638"/>
      <c r="BA14" s="638"/>
      <c r="BB14" s="638"/>
      <c r="BC14" s="638"/>
      <c r="BD14" s="638"/>
      <c r="BE14" s="638"/>
      <c r="BF14" s="639"/>
      <c r="BG14" s="640">
        <v>5793</v>
      </c>
      <c r="BH14" s="641"/>
      <c r="BI14" s="641"/>
      <c r="BJ14" s="641"/>
      <c r="BK14" s="641"/>
      <c r="BL14" s="641"/>
      <c r="BM14" s="641"/>
      <c r="BN14" s="642"/>
      <c r="BO14" s="677">
        <v>1.1000000000000001</v>
      </c>
      <c r="BP14" s="677"/>
      <c r="BQ14" s="677"/>
      <c r="BR14" s="677"/>
      <c r="BS14" s="646" t="s">
        <v>184</v>
      </c>
      <c r="BT14" s="641"/>
      <c r="BU14" s="641"/>
      <c r="BV14" s="641"/>
      <c r="BW14" s="641"/>
      <c r="BX14" s="641"/>
      <c r="BY14" s="641"/>
      <c r="BZ14" s="641"/>
      <c r="CA14" s="641"/>
      <c r="CB14" s="684"/>
      <c r="CD14" s="673" t="s">
        <v>261</v>
      </c>
      <c r="CE14" s="674"/>
      <c r="CF14" s="674"/>
      <c r="CG14" s="674"/>
      <c r="CH14" s="674"/>
      <c r="CI14" s="674"/>
      <c r="CJ14" s="674"/>
      <c r="CK14" s="674"/>
      <c r="CL14" s="674"/>
      <c r="CM14" s="674"/>
      <c r="CN14" s="674"/>
      <c r="CO14" s="674"/>
      <c r="CP14" s="674"/>
      <c r="CQ14" s="675"/>
      <c r="CR14" s="640">
        <v>174380</v>
      </c>
      <c r="CS14" s="641"/>
      <c r="CT14" s="641"/>
      <c r="CU14" s="641"/>
      <c r="CV14" s="641"/>
      <c r="CW14" s="641"/>
      <c r="CX14" s="641"/>
      <c r="CY14" s="642"/>
      <c r="CZ14" s="677">
        <v>5.7</v>
      </c>
      <c r="DA14" s="677"/>
      <c r="DB14" s="677"/>
      <c r="DC14" s="677"/>
      <c r="DD14" s="646">
        <v>59404</v>
      </c>
      <c r="DE14" s="641"/>
      <c r="DF14" s="641"/>
      <c r="DG14" s="641"/>
      <c r="DH14" s="641"/>
      <c r="DI14" s="641"/>
      <c r="DJ14" s="641"/>
      <c r="DK14" s="641"/>
      <c r="DL14" s="641"/>
      <c r="DM14" s="641"/>
      <c r="DN14" s="641"/>
      <c r="DO14" s="641"/>
      <c r="DP14" s="642"/>
      <c r="DQ14" s="646">
        <v>118567</v>
      </c>
      <c r="DR14" s="641"/>
      <c r="DS14" s="641"/>
      <c r="DT14" s="641"/>
      <c r="DU14" s="641"/>
      <c r="DV14" s="641"/>
      <c r="DW14" s="641"/>
      <c r="DX14" s="641"/>
      <c r="DY14" s="641"/>
      <c r="DZ14" s="641"/>
      <c r="EA14" s="641"/>
      <c r="EB14" s="641"/>
      <c r="EC14" s="684"/>
    </row>
    <row r="15" spans="2:143" ht="11.25" customHeight="1">
      <c r="B15" s="637" t="s">
        <v>262</v>
      </c>
      <c r="C15" s="638"/>
      <c r="D15" s="638"/>
      <c r="E15" s="638"/>
      <c r="F15" s="638"/>
      <c r="G15" s="638"/>
      <c r="H15" s="638"/>
      <c r="I15" s="638"/>
      <c r="J15" s="638"/>
      <c r="K15" s="638"/>
      <c r="L15" s="638"/>
      <c r="M15" s="638"/>
      <c r="N15" s="638"/>
      <c r="O15" s="638"/>
      <c r="P15" s="638"/>
      <c r="Q15" s="639"/>
      <c r="R15" s="640" t="s">
        <v>184</v>
      </c>
      <c r="S15" s="641"/>
      <c r="T15" s="641"/>
      <c r="U15" s="641"/>
      <c r="V15" s="641"/>
      <c r="W15" s="641"/>
      <c r="X15" s="641"/>
      <c r="Y15" s="642"/>
      <c r="Z15" s="677" t="s">
        <v>239</v>
      </c>
      <c r="AA15" s="677"/>
      <c r="AB15" s="677"/>
      <c r="AC15" s="677"/>
      <c r="AD15" s="678" t="s">
        <v>263</v>
      </c>
      <c r="AE15" s="678"/>
      <c r="AF15" s="678"/>
      <c r="AG15" s="678"/>
      <c r="AH15" s="678"/>
      <c r="AI15" s="678"/>
      <c r="AJ15" s="678"/>
      <c r="AK15" s="678"/>
      <c r="AL15" s="643" t="s">
        <v>184</v>
      </c>
      <c r="AM15" s="644"/>
      <c r="AN15" s="644"/>
      <c r="AO15" s="679"/>
      <c r="AP15" s="637" t="s">
        <v>264</v>
      </c>
      <c r="AQ15" s="638"/>
      <c r="AR15" s="638"/>
      <c r="AS15" s="638"/>
      <c r="AT15" s="638"/>
      <c r="AU15" s="638"/>
      <c r="AV15" s="638"/>
      <c r="AW15" s="638"/>
      <c r="AX15" s="638"/>
      <c r="AY15" s="638"/>
      <c r="AZ15" s="638"/>
      <c r="BA15" s="638"/>
      <c r="BB15" s="638"/>
      <c r="BC15" s="638"/>
      <c r="BD15" s="638"/>
      <c r="BE15" s="638"/>
      <c r="BF15" s="639"/>
      <c r="BG15" s="640">
        <v>8039</v>
      </c>
      <c r="BH15" s="641"/>
      <c r="BI15" s="641"/>
      <c r="BJ15" s="641"/>
      <c r="BK15" s="641"/>
      <c r="BL15" s="641"/>
      <c r="BM15" s="641"/>
      <c r="BN15" s="642"/>
      <c r="BO15" s="677">
        <v>1.5</v>
      </c>
      <c r="BP15" s="677"/>
      <c r="BQ15" s="677"/>
      <c r="BR15" s="677"/>
      <c r="BS15" s="646" t="s">
        <v>239</v>
      </c>
      <c r="BT15" s="641"/>
      <c r="BU15" s="641"/>
      <c r="BV15" s="641"/>
      <c r="BW15" s="641"/>
      <c r="BX15" s="641"/>
      <c r="BY15" s="641"/>
      <c r="BZ15" s="641"/>
      <c r="CA15" s="641"/>
      <c r="CB15" s="684"/>
      <c r="CD15" s="673" t="s">
        <v>265</v>
      </c>
      <c r="CE15" s="674"/>
      <c r="CF15" s="674"/>
      <c r="CG15" s="674"/>
      <c r="CH15" s="674"/>
      <c r="CI15" s="674"/>
      <c r="CJ15" s="674"/>
      <c r="CK15" s="674"/>
      <c r="CL15" s="674"/>
      <c r="CM15" s="674"/>
      <c r="CN15" s="674"/>
      <c r="CO15" s="674"/>
      <c r="CP15" s="674"/>
      <c r="CQ15" s="675"/>
      <c r="CR15" s="640">
        <v>407758</v>
      </c>
      <c r="CS15" s="641"/>
      <c r="CT15" s="641"/>
      <c r="CU15" s="641"/>
      <c r="CV15" s="641"/>
      <c r="CW15" s="641"/>
      <c r="CX15" s="641"/>
      <c r="CY15" s="642"/>
      <c r="CZ15" s="677">
        <v>13.3</v>
      </c>
      <c r="DA15" s="677"/>
      <c r="DB15" s="677"/>
      <c r="DC15" s="677"/>
      <c r="DD15" s="646">
        <v>155275</v>
      </c>
      <c r="DE15" s="641"/>
      <c r="DF15" s="641"/>
      <c r="DG15" s="641"/>
      <c r="DH15" s="641"/>
      <c r="DI15" s="641"/>
      <c r="DJ15" s="641"/>
      <c r="DK15" s="641"/>
      <c r="DL15" s="641"/>
      <c r="DM15" s="641"/>
      <c r="DN15" s="641"/>
      <c r="DO15" s="641"/>
      <c r="DP15" s="642"/>
      <c r="DQ15" s="646">
        <v>195548</v>
      </c>
      <c r="DR15" s="641"/>
      <c r="DS15" s="641"/>
      <c r="DT15" s="641"/>
      <c r="DU15" s="641"/>
      <c r="DV15" s="641"/>
      <c r="DW15" s="641"/>
      <c r="DX15" s="641"/>
      <c r="DY15" s="641"/>
      <c r="DZ15" s="641"/>
      <c r="EA15" s="641"/>
      <c r="EB15" s="641"/>
      <c r="EC15" s="684"/>
    </row>
    <row r="16" spans="2:143" ht="11.25" customHeight="1">
      <c r="B16" s="637" t="s">
        <v>266</v>
      </c>
      <c r="C16" s="638"/>
      <c r="D16" s="638"/>
      <c r="E16" s="638"/>
      <c r="F16" s="638"/>
      <c r="G16" s="638"/>
      <c r="H16" s="638"/>
      <c r="I16" s="638"/>
      <c r="J16" s="638"/>
      <c r="K16" s="638"/>
      <c r="L16" s="638"/>
      <c r="M16" s="638"/>
      <c r="N16" s="638"/>
      <c r="O16" s="638"/>
      <c r="P16" s="638"/>
      <c r="Q16" s="639"/>
      <c r="R16" s="640">
        <v>1008</v>
      </c>
      <c r="S16" s="641"/>
      <c r="T16" s="641"/>
      <c r="U16" s="641"/>
      <c r="V16" s="641"/>
      <c r="W16" s="641"/>
      <c r="X16" s="641"/>
      <c r="Y16" s="642"/>
      <c r="Z16" s="677">
        <v>0</v>
      </c>
      <c r="AA16" s="677"/>
      <c r="AB16" s="677"/>
      <c r="AC16" s="677"/>
      <c r="AD16" s="678">
        <v>1008</v>
      </c>
      <c r="AE16" s="678"/>
      <c r="AF16" s="678"/>
      <c r="AG16" s="678"/>
      <c r="AH16" s="678"/>
      <c r="AI16" s="678"/>
      <c r="AJ16" s="678"/>
      <c r="AK16" s="678"/>
      <c r="AL16" s="643">
        <v>0.1</v>
      </c>
      <c r="AM16" s="644"/>
      <c r="AN16" s="644"/>
      <c r="AO16" s="679"/>
      <c r="AP16" s="637" t="s">
        <v>267</v>
      </c>
      <c r="AQ16" s="638"/>
      <c r="AR16" s="638"/>
      <c r="AS16" s="638"/>
      <c r="AT16" s="638"/>
      <c r="AU16" s="638"/>
      <c r="AV16" s="638"/>
      <c r="AW16" s="638"/>
      <c r="AX16" s="638"/>
      <c r="AY16" s="638"/>
      <c r="AZ16" s="638"/>
      <c r="BA16" s="638"/>
      <c r="BB16" s="638"/>
      <c r="BC16" s="638"/>
      <c r="BD16" s="638"/>
      <c r="BE16" s="638"/>
      <c r="BF16" s="639"/>
      <c r="BG16" s="640" t="s">
        <v>239</v>
      </c>
      <c r="BH16" s="641"/>
      <c r="BI16" s="641"/>
      <c r="BJ16" s="641"/>
      <c r="BK16" s="641"/>
      <c r="BL16" s="641"/>
      <c r="BM16" s="641"/>
      <c r="BN16" s="642"/>
      <c r="BO16" s="677" t="s">
        <v>184</v>
      </c>
      <c r="BP16" s="677"/>
      <c r="BQ16" s="677"/>
      <c r="BR16" s="677"/>
      <c r="BS16" s="646" t="s">
        <v>239</v>
      </c>
      <c r="BT16" s="641"/>
      <c r="BU16" s="641"/>
      <c r="BV16" s="641"/>
      <c r="BW16" s="641"/>
      <c r="BX16" s="641"/>
      <c r="BY16" s="641"/>
      <c r="BZ16" s="641"/>
      <c r="CA16" s="641"/>
      <c r="CB16" s="684"/>
      <c r="CD16" s="673" t="s">
        <v>268</v>
      </c>
      <c r="CE16" s="674"/>
      <c r="CF16" s="674"/>
      <c r="CG16" s="674"/>
      <c r="CH16" s="674"/>
      <c r="CI16" s="674"/>
      <c r="CJ16" s="674"/>
      <c r="CK16" s="674"/>
      <c r="CL16" s="674"/>
      <c r="CM16" s="674"/>
      <c r="CN16" s="674"/>
      <c r="CO16" s="674"/>
      <c r="CP16" s="674"/>
      <c r="CQ16" s="675"/>
      <c r="CR16" s="640">
        <v>26899</v>
      </c>
      <c r="CS16" s="641"/>
      <c r="CT16" s="641"/>
      <c r="CU16" s="641"/>
      <c r="CV16" s="641"/>
      <c r="CW16" s="641"/>
      <c r="CX16" s="641"/>
      <c r="CY16" s="642"/>
      <c r="CZ16" s="677">
        <v>0.9</v>
      </c>
      <c r="DA16" s="677"/>
      <c r="DB16" s="677"/>
      <c r="DC16" s="677"/>
      <c r="DD16" s="646" t="s">
        <v>239</v>
      </c>
      <c r="DE16" s="641"/>
      <c r="DF16" s="641"/>
      <c r="DG16" s="641"/>
      <c r="DH16" s="641"/>
      <c r="DI16" s="641"/>
      <c r="DJ16" s="641"/>
      <c r="DK16" s="641"/>
      <c r="DL16" s="641"/>
      <c r="DM16" s="641"/>
      <c r="DN16" s="641"/>
      <c r="DO16" s="641"/>
      <c r="DP16" s="642"/>
      <c r="DQ16" s="646">
        <v>18778</v>
      </c>
      <c r="DR16" s="641"/>
      <c r="DS16" s="641"/>
      <c r="DT16" s="641"/>
      <c r="DU16" s="641"/>
      <c r="DV16" s="641"/>
      <c r="DW16" s="641"/>
      <c r="DX16" s="641"/>
      <c r="DY16" s="641"/>
      <c r="DZ16" s="641"/>
      <c r="EA16" s="641"/>
      <c r="EB16" s="641"/>
      <c r="EC16" s="684"/>
    </row>
    <row r="17" spans="2:133" ht="11.25" customHeight="1">
      <c r="B17" s="637" t="s">
        <v>269</v>
      </c>
      <c r="C17" s="638"/>
      <c r="D17" s="638"/>
      <c r="E17" s="638"/>
      <c r="F17" s="638"/>
      <c r="G17" s="638"/>
      <c r="H17" s="638"/>
      <c r="I17" s="638"/>
      <c r="J17" s="638"/>
      <c r="K17" s="638"/>
      <c r="L17" s="638"/>
      <c r="M17" s="638"/>
      <c r="N17" s="638"/>
      <c r="O17" s="638"/>
      <c r="P17" s="638"/>
      <c r="Q17" s="639"/>
      <c r="R17" s="640">
        <v>3174</v>
      </c>
      <c r="S17" s="641"/>
      <c r="T17" s="641"/>
      <c r="U17" s="641"/>
      <c r="V17" s="641"/>
      <c r="W17" s="641"/>
      <c r="X17" s="641"/>
      <c r="Y17" s="642"/>
      <c r="Z17" s="677">
        <v>0.1</v>
      </c>
      <c r="AA17" s="677"/>
      <c r="AB17" s="677"/>
      <c r="AC17" s="677"/>
      <c r="AD17" s="678">
        <v>3174</v>
      </c>
      <c r="AE17" s="678"/>
      <c r="AF17" s="678"/>
      <c r="AG17" s="678"/>
      <c r="AH17" s="678"/>
      <c r="AI17" s="678"/>
      <c r="AJ17" s="678"/>
      <c r="AK17" s="678"/>
      <c r="AL17" s="643">
        <v>0.2</v>
      </c>
      <c r="AM17" s="644"/>
      <c r="AN17" s="644"/>
      <c r="AO17" s="679"/>
      <c r="AP17" s="637" t="s">
        <v>270</v>
      </c>
      <c r="AQ17" s="638"/>
      <c r="AR17" s="638"/>
      <c r="AS17" s="638"/>
      <c r="AT17" s="638"/>
      <c r="AU17" s="638"/>
      <c r="AV17" s="638"/>
      <c r="AW17" s="638"/>
      <c r="AX17" s="638"/>
      <c r="AY17" s="638"/>
      <c r="AZ17" s="638"/>
      <c r="BA17" s="638"/>
      <c r="BB17" s="638"/>
      <c r="BC17" s="638"/>
      <c r="BD17" s="638"/>
      <c r="BE17" s="638"/>
      <c r="BF17" s="639"/>
      <c r="BG17" s="640" t="s">
        <v>239</v>
      </c>
      <c r="BH17" s="641"/>
      <c r="BI17" s="641"/>
      <c r="BJ17" s="641"/>
      <c r="BK17" s="641"/>
      <c r="BL17" s="641"/>
      <c r="BM17" s="641"/>
      <c r="BN17" s="642"/>
      <c r="BO17" s="677" t="s">
        <v>239</v>
      </c>
      <c r="BP17" s="677"/>
      <c r="BQ17" s="677"/>
      <c r="BR17" s="677"/>
      <c r="BS17" s="646" t="s">
        <v>239</v>
      </c>
      <c r="BT17" s="641"/>
      <c r="BU17" s="641"/>
      <c r="BV17" s="641"/>
      <c r="BW17" s="641"/>
      <c r="BX17" s="641"/>
      <c r="BY17" s="641"/>
      <c r="BZ17" s="641"/>
      <c r="CA17" s="641"/>
      <c r="CB17" s="684"/>
      <c r="CD17" s="673" t="s">
        <v>271</v>
      </c>
      <c r="CE17" s="674"/>
      <c r="CF17" s="674"/>
      <c r="CG17" s="674"/>
      <c r="CH17" s="674"/>
      <c r="CI17" s="674"/>
      <c r="CJ17" s="674"/>
      <c r="CK17" s="674"/>
      <c r="CL17" s="674"/>
      <c r="CM17" s="674"/>
      <c r="CN17" s="674"/>
      <c r="CO17" s="674"/>
      <c r="CP17" s="674"/>
      <c r="CQ17" s="675"/>
      <c r="CR17" s="640">
        <v>491753</v>
      </c>
      <c r="CS17" s="641"/>
      <c r="CT17" s="641"/>
      <c r="CU17" s="641"/>
      <c r="CV17" s="641"/>
      <c r="CW17" s="641"/>
      <c r="CX17" s="641"/>
      <c r="CY17" s="642"/>
      <c r="CZ17" s="677">
        <v>16.100000000000001</v>
      </c>
      <c r="DA17" s="677"/>
      <c r="DB17" s="677"/>
      <c r="DC17" s="677"/>
      <c r="DD17" s="646" t="s">
        <v>239</v>
      </c>
      <c r="DE17" s="641"/>
      <c r="DF17" s="641"/>
      <c r="DG17" s="641"/>
      <c r="DH17" s="641"/>
      <c r="DI17" s="641"/>
      <c r="DJ17" s="641"/>
      <c r="DK17" s="641"/>
      <c r="DL17" s="641"/>
      <c r="DM17" s="641"/>
      <c r="DN17" s="641"/>
      <c r="DO17" s="641"/>
      <c r="DP17" s="642"/>
      <c r="DQ17" s="646">
        <v>491656</v>
      </c>
      <c r="DR17" s="641"/>
      <c r="DS17" s="641"/>
      <c r="DT17" s="641"/>
      <c r="DU17" s="641"/>
      <c r="DV17" s="641"/>
      <c r="DW17" s="641"/>
      <c r="DX17" s="641"/>
      <c r="DY17" s="641"/>
      <c r="DZ17" s="641"/>
      <c r="EA17" s="641"/>
      <c r="EB17" s="641"/>
      <c r="EC17" s="684"/>
    </row>
    <row r="18" spans="2:133" ht="11.25" customHeight="1">
      <c r="B18" s="637" t="s">
        <v>272</v>
      </c>
      <c r="C18" s="638"/>
      <c r="D18" s="638"/>
      <c r="E18" s="638"/>
      <c r="F18" s="638"/>
      <c r="G18" s="638"/>
      <c r="H18" s="638"/>
      <c r="I18" s="638"/>
      <c r="J18" s="638"/>
      <c r="K18" s="638"/>
      <c r="L18" s="638"/>
      <c r="M18" s="638"/>
      <c r="N18" s="638"/>
      <c r="O18" s="638"/>
      <c r="P18" s="638"/>
      <c r="Q18" s="639"/>
      <c r="R18" s="640">
        <v>76</v>
      </c>
      <c r="S18" s="641"/>
      <c r="T18" s="641"/>
      <c r="U18" s="641"/>
      <c r="V18" s="641"/>
      <c r="W18" s="641"/>
      <c r="X18" s="641"/>
      <c r="Y18" s="642"/>
      <c r="Z18" s="677">
        <v>0</v>
      </c>
      <c r="AA18" s="677"/>
      <c r="AB18" s="677"/>
      <c r="AC18" s="677"/>
      <c r="AD18" s="678">
        <v>76</v>
      </c>
      <c r="AE18" s="678"/>
      <c r="AF18" s="678"/>
      <c r="AG18" s="678"/>
      <c r="AH18" s="678"/>
      <c r="AI18" s="678"/>
      <c r="AJ18" s="678"/>
      <c r="AK18" s="678"/>
      <c r="AL18" s="643">
        <v>0</v>
      </c>
      <c r="AM18" s="644"/>
      <c r="AN18" s="644"/>
      <c r="AO18" s="679"/>
      <c r="AP18" s="637" t="s">
        <v>273</v>
      </c>
      <c r="AQ18" s="638"/>
      <c r="AR18" s="638"/>
      <c r="AS18" s="638"/>
      <c r="AT18" s="638"/>
      <c r="AU18" s="638"/>
      <c r="AV18" s="638"/>
      <c r="AW18" s="638"/>
      <c r="AX18" s="638"/>
      <c r="AY18" s="638"/>
      <c r="AZ18" s="638"/>
      <c r="BA18" s="638"/>
      <c r="BB18" s="638"/>
      <c r="BC18" s="638"/>
      <c r="BD18" s="638"/>
      <c r="BE18" s="638"/>
      <c r="BF18" s="639"/>
      <c r="BG18" s="640" t="s">
        <v>184</v>
      </c>
      <c r="BH18" s="641"/>
      <c r="BI18" s="641"/>
      <c r="BJ18" s="641"/>
      <c r="BK18" s="641"/>
      <c r="BL18" s="641"/>
      <c r="BM18" s="641"/>
      <c r="BN18" s="642"/>
      <c r="BO18" s="677" t="s">
        <v>239</v>
      </c>
      <c r="BP18" s="677"/>
      <c r="BQ18" s="677"/>
      <c r="BR18" s="677"/>
      <c r="BS18" s="646" t="s">
        <v>184</v>
      </c>
      <c r="BT18" s="641"/>
      <c r="BU18" s="641"/>
      <c r="BV18" s="641"/>
      <c r="BW18" s="641"/>
      <c r="BX18" s="641"/>
      <c r="BY18" s="641"/>
      <c r="BZ18" s="641"/>
      <c r="CA18" s="641"/>
      <c r="CB18" s="684"/>
      <c r="CD18" s="673" t="s">
        <v>274</v>
      </c>
      <c r="CE18" s="674"/>
      <c r="CF18" s="674"/>
      <c r="CG18" s="674"/>
      <c r="CH18" s="674"/>
      <c r="CI18" s="674"/>
      <c r="CJ18" s="674"/>
      <c r="CK18" s="674"/>
      <c r="CL18" s="674"/>
      <c r="CM18" s="674"/>
      <c r="CN18" s="674"/>
      <c r="CO18" s="674"/>
      <c r="CP18" s="674"/>
      <c r="CQ18" s="675"/>
      <c r="CR18" s="640" t="s">
        <v>184</v>
      </c>
      <c r="CS18" s="641"/>
      <c r="CT18" s="641"/>
      <c r="CU18" s="641"/>
      <c r="CV18" s="641"/>
      <c r="CW18" s="641"/>
      <c r="CX18" s="641"/>
      <c r="CY18" s="642"/>
      <c r="CZ18" s="677" t="s">
        <v>239</v>
      </c>
      <c r="DA18" s="677"/>
      <c r="DB18" s="677"/>
      <c r="DC18" s="677"/>
      <c r="DD18" s="646" t="s">
        <v>184</v>
      </c>
      <c r="DE18" s="641"/>
      <c r="DF18" s="641"/>
      <c r="DG18" s="641"/>
      <c r="DH18" s="641"/>
      <c r="DI18" s="641"/>
      <c r="DJ18" s="641"/>
      <c r="DK18" s="641"/>
      <c r="DL18" s="641"/>
      <c r="DM18" s="641"/>
      <c r="DN18" s="641"/>
      <c r="DO18" s="641"/>
      <c r="DP18" s="642"/>
      <c r="DQ18" s="646" t="s">
        <v>239</v>
      </c>
      <c r="DR18" s="641"/>
      <c r="DS18" s="641"/>
      <c r="DT18" s="641"/>
      <c r="DU18" s="641"/>
      <c r="DV18" s="641"/>
      <c r="DW18" s="641"/>
      <c r="DX18" s="641"/>
      <c r="DY18" s="641"/>
      <c r="DZ18" s="641"/>
      <c r="EA18" s="641"/>
      <c r="EB18" s="641"/>
      <c r="EC18" s="684"/>
    </row>
    <row r="19" spans="2:133" ht="11.25" customHeight="1">
      <c r="B19" s="637" t="s">
        <v>275</v>
      </c>
      <c r="C19" s="638"/>
      <c r="D19" s="638"/>
      <c r="E19" s="638"/>
      <c r="F19" s="638"/>
      <c r="G19" s="638"/>
      <c r="H19" s="638"/>
      <c r="I19" s="638"/>
      <c r="J19" s="638"/>
      <c r="K19" s="638"/>
      <c r="L19" s="638"/>
      <c r="M19" s="638"/>
      <c r="N19" s="638"/>
      <c r="O19" s="638"/>
      <c r="P19" s="638"/>
      <c r="Q19" s="639"/>
      <c r="R19" s="640">
        <v>433</v>
      </c>
      <c r="S19" s="641"/>
      <c r="T19" s="641"/>
      <c r="U19" s="641"/>
      <c r="V19" s="641"/>
      <c r="W19" s="641"/>
      <c r="X19" s="641"/>
      <c r="Y19" s="642"/>
      <c r="Z19" s="677">
        <v>0</v>
      </c>
      <c r="AA19" s="677"/>
      <c r="AB19" s="677"/>
      <c r="AC19" s="677"/>
      <c r="AD19" s="678">
        <v>433</v>
      </c>
      <c r="AE19" s="678"/>
      <c r="AF19" s="678"/>
      <c r="AG19" s="678"/>
      <c r="AH19" s="678"/>
      <c r="AI19" s="678"/>
      <c r="AJ19" s="678"/>
      <c r="AK19" s="678"/>
      <c r="AL19" s="643">
        <v>0</v>
      </c>
      <c r="AM19" s="644"/>
      <c r="AN19" s="644"/>
      <c r="AO19" s="679"/>
      <c r="AP19" s="637" t="s">
        <v>276</v>
      </c>
      <c r="AQ19" s="638"/>
      <c r="AR19" s="638"/>
      <c r="AS19" s="638"/>
      <c r="AT19" s="638"/>
      <c r="AU19" s="638"/>
      <c r="AV19" s="638"/>
      <c r="AW19" s="638"/>
      <c r="AX19" s="638"/>
      <c r="AY19" s="638"/>
      <c r="AZ19" s="638"/>
      <c r="BA19" s="638"/>
      <c r="BB19" s="638"/>
      <c r="BC19" s="638"/>
      <c r="BD19" s="638"/>
      <c r="BE19" s="638"/>
      <c r="BF19" s="639"/>
      <c r="BG19" s="640">
        <v>427</v>
      </c>
      <c r="BH19" s="641"/>
      <c r="BI19" s="641"/>
      <c r="BJ19" s="641"/>
      <c r="BK19" s="641"/>
      <c r="BL19" s="641"/>
      <c r="BM19" s="641"/>
      <c r="BN19" s="642"/>
      <c r="BO19" s="677">
        <v>0.1</v>
      </c>
      <c r="BP19" s="677"/>
      <c r="BQ19" s="677"/>
      <c r="BR19" s="677"/>
      <c r="BS19" s="646" t="s">
        <v>239</v>
      </c>
      <c r="BT19" s="641"/>
      <c r="BU19" s="641"/>
      <c r="BV19" s="641"/>
      <c r="BW19" s="641"/>
      <c r="BX19" s="641"/>
      <c r="BY19" s="641"/>
      <c r="BZ19" s="641"/>
      <c r="CA19" s="641"/>
      <c r="CB19" s="684"/>
      <c r="CD19" s="673" t="s">
        <v>277</v>
      </c>
      <c r="CE19" s="674"/>
      <c r="CF19" s="674"/>
      <c r="CG19" s="674"/>
      <c r="CH19" s="674"/>
      <c r="CI19" s="674"/>
      <c r="CJ19" s="674"/>
      <c r="CK19" s="674"/>
      <c r="CL19" s="674"/>
      <c r="CM19" s="674"/>
      <c r="CN19" s="674"/>
      <c r="CO19" s="674"/>
      <c r="CP19" s="674"/>
      <c r="CQ19" s="675"/>
      <c r="CR19" s="640" t="s">
        <v>184</v>
      </c>
      <c r="CS19" s="641"/>
      <c r="CT19" s="641"/>
      <c r="CU19" s="641"/>
      <c r="CV19" s="641"/>
      <c r="CW19" s="641"/>
      <c r="CX19" s="641"/>
      <c r="CY19" s="642"/>
      <c r="CZ19" s="677" t="s">
        <v>239</v>
      </c>
      <c r="DA19" s="677"/>
      <c r="DB19" s="677"/>
      <c r="DC19" s="677"/>
      <c r="DD19" s="646" t="s">
        <v>137</v>
      </c>
      <c r="DE19" s="641"/>
      <c r="DF19" s="641"/>
      <c r="DG19" s="641"/>
      <c r="DH19" s="641"/>
      <c r="DI19" s="641"/>
      <c r="DJ19" s="641"/>
      <c r="DK19" s="641"/>
      <c r="DL19" s="641"/>
      <c r="DM19" s="641"/>
      <c r="DN19" s="641"/>
      <c r="DO19" s="641"/>
      <c r="DP19" s="642"/>
      <c r="DQ19" s="646" t="s">
        <v>263</v>
      </c>
      <c r="DR19" s="641"/>
      <c r="DS19" s="641"/>
      <c r="DT19" s="641"/>
      <c r="DU19" s="641"/>
      <c r="DV19" s="641"/>
      <c r="DW19" s="641"/>
      <c r="DX19" s="641"/>
      <c r="DY19" s="641"/>
      <c r="DZ19" s="641"/>
      <c r="EA19" s="641"/>
      <c r="EB19" s="641"/>
      <c r="EC19" s="684"/>
    </row>
    <row r="20" spans="2:133" ht="11.25" customHeight="1">
      <c r="B20" s="637" t="s">
        <v>278</v>
      </c>
      <c r="C20" s="638"/>
      <c r="D20" s="638"/>
      <c r="E20" s="638"/>
      <c r="F20" s="638"/>
      <c r="G20" s="638"/>
      <c r="H20" s="638"/>
      <c r="I20" s="638"/>
      <c r="J20" s="638"/>
      <c r="K20" s="638"/>
      <c r="L20" s="638"/>
      <c r="M20" s="638"/>
      <c r="N20" s="638"/>
      <c r="O20" s="638"/>
      <c r="P20" s="638"/>
      <c r="Q20" s="639"/>
      <c r="R20" s="640">
        <v>30</v>
      </c>
      <c r="S20" s="641"/>
      <c r="T20" s="641"/>
      <c r="U20" s="641"/>
      <c r="V20" s="641"/>
      <c r="W20" s="641"/>
      <c r="X20" s="641"/>
      <c r="Y20" s="642"/>
      <c r="Z20" s="677">
        <v>0</v>
      </c>
      <c r="AA20" s="677"/>
      <c r="AB20" s="677"/>
      <c r="AC20" s="677"/>
      <c r="AD20" s="678">
        <v>30</v>
      </c>
      <c r="AE20" s="678"/>
      <c r="AF20" s="678"/>
      <c r="AG20" s="678"/>
      <c r="AH20" s="678"/>
      <c r="AI20" s="678"/>
      <c r="AJ20" s="678"/>
      <c r="AK20" s="678"/>
      <c r="AL20" s="643">
        <v>0</v>
      </c>
      <c r="AM20" s="644"/>
      <c r="AN20" s="644"/>
      <c r="AO20" s="679"/>
      <c r="AP20" s="637" t="s">
        <v>279</v>
      </c>
      <c r="AQ20" s="638"/>
      <c r="AR20" s="638"/>
      <c r="AS20" s="638"/>
      <c r="AT20" s="638"/>
      <c r="AU20" s="638"/>
      <c r="AV20" s="638"/>
      <c r="AW20" s="638"/>
      <c r="AX20" s="638"/>
      <c r="AY20" s="638"/>
      <c r="AZ20" s="638"/>
      <c r="BA20" s="638"/>
      <c r="BB20" s="638"/>
      <c r="BC20" s="638"/>
      <c r="BD20" s="638"/>
      <c r="BE20" s="638"/>
      <c r="BF20" s="639"/>
      <c r="BG20" s="640">
        <v>427</v>
      </c>
      <c r="BH20" s="641"/>
      <c r="BI20" s="641"/>
      <c r="BJ20" s="641"/>
      <c r="BK20" s="641"/>
      <c r="BL20" s="641"/>
      <c r="BM20" s="641"/>
      <c r="BN20" s="642"/>
      <c r="BO20" s="677">
        <v>0.1</v>
      </c>
      <c r="BP20" s="677"/>
      <c r="BQ20" s="677"/>
      <c r="BR20" s="677"/>
      <c r="BS20" s="646" t="s">
        <v>239</v>
      </c>
      <c r="BT20" s="641"/>
      <c r="BU20" s="641"/>
      <c r="BV20" s="641"/>
      <c r="BW20" s="641"/>
      <c r="BX20" s="641"/>
      <c r="BY20" s="641"/>
      <c r="BZ20" s="641"/>
      <c r="CA20" s="641"/>
      <c r="CB20" s="684"/>
      <c r="CD20" s="673" t="s">
        <v>280</v>
      </c>
      <c r="CE20" s="674"/>
      <c r="CF20" s="674"/>
      <c r="CG20" s="674"/>
      <c r="CH20" s="674"/>
      <c r="CI20" s="674"/>
      <c r="CJ20" s="674"/>
      <c r="CK20" s="674"/>
      <c r="CL20" s="674"/>
      <c r="CM20" s="674"/>
      <c r="CN20" s="674"/>
      <c r="CO20" s="674"/>
      <c r="CP20" s="674"/>
      <c r="CQ20" s="675"/>
      <c r="CR20" s="640">
        <v>3058466</v>
      </c>
      <c r="CS20" s="641"/>
      <c r="CT20" s="641"/>
      <c r="CU20" s="641"/>
      <c r="CV20" s="641"/>
      <c r="CW20" s="641"/>
      <c r="CX20" s="641"/>
      <c r="CY20" s="642"/>
      <c r="CZ20" s="677">
        <v>100</v>
      </c>
      <c r="DA20" s="677"/>
      <c r="DB20" s="677"/>
      <c r="DC20" s="677"/>
      <c r="DD20" s="646">
        <v>557941</v>
      </c>
      <c r="DE20" s="641"/>
      <c r="DF20" s="641"/>
      <c r="DG20" s="641"/>
      <c r="DH20" s="641"/>
      <c r="DI20" s="641"/>
      <c r="DJ20" s="641"/>
      <c r="DK20" s="641"/>
      <c r="DL20" s="641"/>
      <c r="DM20" s="641"/>
      <c r="DN20" s="641"/>
      <c r="DO20" s="641"/>
      <c r="DP20" s="642"/>
      <c r="DQ20" s="646">
        <v>2286171</v>
      </c>
      <c r="DR20" s="641"/>
      <c r="DS20" s="641"/>
      <c r="DT20" s="641"/>
      <c r="DU20" s="641"/>
      <c r="DV20" s="641"/>
      <c r="DW20" s="641"/>
      <c r="DX20" s="641"/>
      <c r="DY20" s="641"/>
      <c r="DZ20" s="641"/>
      <c r="EA20" s="641"/>
      <c r="EB20" s="641"/>
      <c r="EC20" s="684"/>
    </row>
    <row r="21" spans="2:133" ht="11.25" customHeight="1">
      <c r="B21" s="637" t="s">
        <v>281</v>
      </c>
      <c r="C21" s="638"/>
      <c r="D21" s="638"/>
      <c r="E21" s="638"/>
      <c r="F21" s="638"/>
      <c r="G21" s="638"/>
      <c r="H21" s="638"/>
      <c r="I21" s="638"/>
      <c r="J21" s="638"/>
      <c r="K21" s="638"/>
      <c r="L21" s="638"/>
      <c r="M21" s="638"/>
      <c r="N21" s="638"/>
      <c r="O21" s="638"/>
      <c r="P21" s="638"/>
      <c r="Q21" s="639"/>
      <c r="R21" s="640">
        <v>2635</v>
      </c>
      <c r="S21" s="641"/>
      <c r="T21" s="641"/>
      <c r="U21" s="641"/>
      <c r="V21" s="641"/>
      <c r="W21" s="641"/>
      <c r="X21" s="641"/>
      <c r="Y21" s="642"/>
      <c r="Z21" s="677">
        <v>0.1</v>
      </c>
      <c r="AA21" s="677"/>
      <c r="AB21" s="677"/>
      <c r="AC21" s="677"/>
      <c r="AD21" s="678">
        <v>2635</v>
      </c>
      <c r="AE21" s="678"/>
      <c r="AF21" s="678"/>
      <c r="AG21" s="678"/>
      <c r="AH21" s="678"/>
      <c r="AI21" s="678"/>
      <c r="AJ21" s="678"/>
      <c r="AK21" s="678"/>
      <c r="AL21" s="643">
        <v>0.1</v>
      </c>
      <c r="AM21" s="644"/>
      <c r="AN21" s="644"/>
      <c r="AO21" s="679"/>
      <c r="AP21" s="735" t="s">
        <v>282</v>
      </c>
      <c r="AQ21" s="742"/>
      <c r="AR21" s="742"/>
      <c r="AS21" s="742"/>
      <c r="AT21" s="742"/>
      <c r="AU21" s="742"/>
      <c r="AV21" s="742"/>
      <c r="AW21" s="742"/>
      <c r="AX21" s="742"/>
      <c r="AY21" s="742"/>
      <c r="AZ21" s="742"/>
      <c r="BA21" s="742"/>
      <c r="BB21" s="742"/>
      <c r="BC21" s="742"/>
      <c r="BD21" s="742"/>
      <c r="BE21" s="742"/>
      <c r="BF21" s="737"/>
      <c r="BG21" s="640">
        <v>427</v>
      </c>
      <c r="BH21" s="641"/>
      <c r="BI21" s="641"/>
      <c r="BJ21" s="641"/>
      <c r="BK21" s="641"/>
      <c r="BL21" s="641"/>
      <c r="BM21" s="641"/>
      <c r="BN21" s="642"/>
      <c r="BO21" s="677">
        <v>0.1</v>
      </c>
      <c r="BP21" s="677"/>
      <c r="BQ21" s="677"/>
      <c r="BR21" s="677"/>
      <c r="BS21" s="646" t="s">
        <v>239</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c r="B22" s="637" t="s">
        <v>283</v>
      </c>
      <c r="C22" s="638"/>
      <c r="D22" s="638"/>
      <c r="E22" s="638"/>
      <c r="F22" s="638"/>
      <c r="G22" s="638"/>
      <c r="H22" s="638"/>
      <c r="I22" s="638"/>
      <c r="J22" s="638"/>
      <c r="K22" s="638"/>
      <c r="L22" s="638"/>
      <c r="M22" s="638"/>
      <c r="N22" s="638"/>
      <c r="O22" s="638"/>
      <c r="P22" s="638"/>
      <c r="Q22" s="639"/>
      <c r="R22" s="640">
        <v>1527868</v>
      </c>
      <c r="S22" s="641"/>
      <c r="T22" s="641"/>
      <c r="U22" s="641"/>
      <c r="V22" s="641"/>
      <c r="W22" s="641"/>
      <c r="X22" s="641"/>
      <c r="Y22" s="642"/>
      <c r="Z22" s="677">
        <v>47</v>
      </c>
      <c r="AA22" s="677"/>
      <c r="AB22" s="677"/>
      <c r="AC22" s="677"/>
      <c r="AD22" s="678">
        <v>1349919</v>
      </c>
      <c r="AE22" s="678"/>
      <c r="AF22" s="678"/>
      <c r="AG22" s="678"/>
      <c r="AH22" s="678"/>
      <c r="AI22" s="678"/>
      <c r="AJ22" s="678"/>
      <c r="AK22" s="678"/>
      <c r="AL22" s="643">
        <v>68.099999999999994</v>
      </c>
      <c r="AM22" s="644"/>
      <c r="AN22" s="644"/>
      <c r="AO22" s="679"/>
      <c r="AP22" s="735" t="s">
        <v>284</v>
      </c>
      <c r="AQ22" s="742"/>
      <c r="AR22" s="742"/>
      <c r="AS22" s="742"/>
      <c r="AT22" s="742"/>
      <c r="AU22" s="742"/>
      <c r="AV22" s="742"/>
      <c r="AW22" s="742"/>
      <c r="AX22" s="742"/>
      <c r="AY22" s="742"/>
      <c r="AZ22" s="742"/>
      <c r="BA22" s="742"/>
      <c r="BB22" s="742"/>
      <c r="BC22" s="742"/>
      <c r="BD22" s="742"/>
      <c r="BE22" s="742"/>
      <c r="BF22" s="737"/>
      <c r="BG22" s="640" t="s">
        <v>184</v>
      </c>
      <c r="BH22" s="641"/>
      <c r="BI22" s="641"/>
      <c r="BJ22" s="641"/>
      <c r="BK22" s="641"/>
      <c r="BL22" s="641"/>
      <c r="BM22" s="641"/>
      <c r="BN22" s="642"/>
      <c r="BO22" s="677" t="s">
        <v>239</v>
      </c>
      <c r="BP22" s="677"/>
      <c r="BQ22" s="677"/>
      <c r="BR22" s="677"/>
      <c r="BS22" s="646" t="s">
        <v>239</v>
      </c>
      <c r="BT22" s="641"/>
      <c r="BU22" s="641"/>
      <c r="BV22" s="641"/>
      <c r="BW22" s="641"/>
      <c r="BX22" s="641"/>
      <c r="BY22" s="641"/>
      <c r="BZ22" s="641"/>
      <c r="CA22" s="641"/>
      <c r="CB22" s="684"/>
      <c r="CD22" s="744" t="s">
        <v>285</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c r="B23" s="637" t="s">
        <v>286</v>
      </c>
      <c r="C23" s="638"/>
      <c r="D23" s="638"/>
      <c r="E23" s="638"/>
      <c r="F23" s="638"/>
      <c r="G23" s="638"/>
      <c r="H23" s="638"/>
      <c r="I23" s="638"/>
      <c r="J23" s="638"/>
      <c r="K23" s="638"/>
      <c r="L23" s="638"/>
      <c r="M23" s="638"/>
      <c r="N23" s="638"/>
      <c r="O23" s="638"/>
      <c r="P23" s="638"/>
      <c r="Q23" s="639"/>
      <c r="R23" s="640">
        <v>1349919</v>
      </c>
      <c r="S23" s="641"/>
      <c r="T23" s="641"/>
      <c r="U23" s="641"/>
      <c r="V23" s="641"/>
      <c r="W23" s="641"/>
      <c r="X23" s="641"/>
      <c r="Y23" s="642"/>
      <c r="Z23" s="677">
        <v>41.5</v>
      </c>
      <c r="AA23" s="677"/>
      <c r="AB23" s="677"/>
      <c r="AC23" s="677"/>
      <c r="AD23" s="678">
        <v>1349919</v>
      </c>
      <c r="AE23" s="678"/>
      <c r="AF23" s="678"/>
      <c r="AG23" s="678"/>
      <c r="AH23" s="678"/>
      <c r="AI23" s="678"/>
      <c r="AJ23" s="678"/>
      <c r="AK23" s="678"/>
      <c r="AL23" s="643">
        <v>68.099999999999994</v>
      </c>
      <c r="AM23" s="644"/>
      <c r="AN23" s="644"/>
      <c r="AO23" s="679"/>
      <c r="AP23" s="735" t="s">
        <v>287</v>
      </c>
      <c r="AQ23" s="742"/>
      <c r="AR23" s="742"/>
      <c r="AS23" s="742"/>
      <c r="AT23" s="742"/>
      <c r="AU23" s="742"/>
      <c r="AV23" s="742"/>
      <c r="AW23" s="742"/>
      <c r="AX23" s="742"/>
      <c r="AY23" s="742"/>
      <c r="AZ23" s="742"/>
      <c r="BA23" s="742"/>
      <c r="BB23" s="742"/>
      <c r="BC23" s="742"/>
      <c r="BD23" s="742"/>
      <c r="BE23" s="742"/>
      <c r="BF23" s="737"/>
      <c r="BG23" s="640" t="s">
        <v>184</v>
      </c>
      <c r="BH23" s="641"/>
      <c r="BI23" s="641"/>
      <c r="BJ23" s="641"/>
      <c r="BK23" s="641"/>
      <c r="BL23" s="641"/>
      <c r="BM23" s="641"/>
      <c r="BN23" s="642"/>
      <c r="BO23" s="677" t="s">
        <v>184</v>
      </c>
      <c r="BP23" s="677"/>
      <c r="BQ23" s="677"/>
      <c r="BR23" s="677"/>
      <c r="BS23" s="646" t="s">
        <v>184</v>
      </c>
      <c r="BT23" s="641"/>
      <c r="BU23" s="641"/>
      <c r="BV23" s="641"/>
      <c r="BW23" s="641"/>
      <c r="BX23" s="641"/>
      <c r="BY23" s="641"/>
      <c r="BZ23" s="641"/>
      <c r="CA23" s="641"/>
      <c r="CB23" s="684"/>
      <c r="CD23" s="744" t="s">
        <v>225</v>
      </c>
      <c r="CE23" s="745"/>
      <c r="CF23" s="745"/>
      <c r="CG23" s="745"/>
      <c r="CH23" s="745"/>
      <c r="CI23" s="745"/>
      <c r="CJ23" s="745"/>
      <c r="CK23" s="745"/>
      <c r="CL23" s="745"/>
      <c r="CM23" s="745"/>
      <c r="CN23" s="745"/>
      <c r="CO23" s="745"/>
      <c r="CP23" s="745"/>
      <c r="CQ23" s="746"/>
      <c r="CR23" s="744" t="s">
        <v>288</v>
      </c>
      <c r="CS23" s="745"/>
      <c r="CT23" s="745"/>
      <c r="CU23" s="745"/>
      <c r="CV23" s="745"/>
      <c r="CW23" s="745"/>
      <c r="CX23" s="745"/>
      <c r="CY23" s="746"/>
      <c r="CZ23" s="744" t="s">
        <v>289</v>
      </c>
      <c r="DA23" s="745"/>
      <c r="DB23" s="745"/>
      <c r="DC23" s="746"/>
      <c r="DD23" s="744" t="s">
        <v>290</v>
      </c>
      <c r="DE23" s="745"/>
      <c r="DF23" s="745"/>
      <c r="DG23" s="745"/>
      <c r="DH23" s="745"/>
      <c r="DI23" s="745"/>
      <c r="DJ23" s="745"/>
      <c r="DK23" s="746"/>
      <c r="DL23" s="753" t="s">
        <v>291</v>
      </c>
      <c r="DM23" s="754"/>
      <c r="DN23" s="754"/>
      <c r="DO23" s="754"/>
      <c r="DP23" s="754"/>
      <c r="DQ23" s="754"/>
      <c r="DR23" s="754"/>
      <c r="DS23" s="754"/>
      <c r="DT23" s="754"/>
      <c r="DU23" s="754"/>
      <c r="DV23" s="755"/>
      <c r="DW23" s="744" t="s">
        <v>292</v>
      </c>
      <c r="DX23" s="745"/>
      <c r="DY23" s="745"/>
      <c r="DZ23" s="745"/>
      <c r="EA23" s="745"/>
      <c r="EB23" s="745"/>
      <c r="EC23" s="746"/>
    </row>
    <row r="24" spans="2:133" ht="11.25" customHeight="1">
      <c r="B24" s="637" t="s">
        <v>293</v>
      </c>
      <c r="C24" s="638"/>
      <c r="D24" s="638"/>
      <c r="E24" s="638"/>
      <c r="F24" s="638"/>
      <c r="G24" s="638"/>
      <c r="H24" s="638"/>
      <c r="I24" s="638"/>
      <c r="J24" s="638"/>
      <c r="K24" s="638"/>
      <c r="L24" s="638"/>
      <c r="M24" s="638"/>
      <c r="N24" s="638"/>
      <c r="O24" s="638"/>
      <c r="P24" s="638"/>
      <c r="Q24" s="639"/>
      <c r="R24" s="640">
        <v>177949</v>
      </c>
      <c r="S24" s="641"/>
      <c r="T24" s="641"/>
      <c r="U24" s="641"/>
      <c r="V24" s="641"/>
      <c r="W24" s="641"/>
      <c r="X24" s="641"/>
      <c r="Y24" s="642"/>
      <c r="Z24" s="677">
        <v>5.5</v>
      </c>
      <c r="AA24" s="677"/>
      <c r="AB24" s="677"/>
      <c r="AC24" s="677"/>
      <c r="AD24" s="678" t="s">
        <v>184</v>
      </c>
      <c r="AE24" s="678"/>
      <c r="AF24" s="678"/>
      <c r="AG24" s="678"/>
      <c r="AH24" s="678"/>
      <c r="AI24" s="678"/>
      <c r="AJ24" s="678"/>
      <c r="AK24" s="678"/>
      <c r="AL24" s="643" t="s">
        <v>184</v>
      </c>
      <c r="AM24" s="644"/>
      <c r="AN24" s="644"/>
      <c r="AO24" s="679"/>
      <c r="AP24" s="735" t="s">
        <v>294</v>
      </c>
      <c r="AQ24" s="742"/>
      <c r="AR24" s="742"/>
      <c r="AS24" s="742"/>
      <c r="AT24" s="742"/>
      <c r="AU24" s="742"/>
      <c r="AV24" s="742"/>
      <c r="AW24" s="742"/>
      <c r="AX24" s="742"/>
      <c r="AY24" s="742"/>
      <c r="AZ24" s="742"/>
      <c r="BA24" s="742"/>
      <c r="BB24" s="742"/>
      <c r="BC24" s="742"/>
      <c r="BD24" s="742"/>
      <c r="BE24" s="742"/>
      <c r="BF24" s="737"/>
      <c r="BG24" s="640" t="s">
        <v>184</v>
      </c>
      <c r="BH24" s="641"/>
      <c r="BI24" s="641"/>
      <c r="BJ24" s="641"/>
      <c r="BK24" s="641"/>
      <c r="BL24" s="641"/>
      <c r="BM24" s="641"/>
      <c r="BN24" s="642"/>
      <c r="BO24" s="677" t="s">
        <v>184</v>
      </c>
      <c r="BP24" s="677"/>
      <c r="BQ24" s="677"/>
      <c r="BR24" s="677"/>
      <c r="BS24" s="646" t="s">
        <v>239</v>
      </c>
      <c r="BT24" s="641"/>
      <c r="BU24" s="641"/>
      <c r="BV24" s="641"/>
      <c r="BW24" s="641"/>
      <c r="BX24" s="641"/>
      <c r="BY24" s="641"/>
      <c r="BZ24" s="641"/>
      <c r="CA24" s="641"/>
      <c r="CB24" s="684"/>
      <c r="CD24" s="698" t="s">
        <v>295</v>
      </c>
      <c r="CE24" s="699"/>
      <c r="CF24" s="699"/>
      <c r="CG24" s="699"/>
      <c r="CH24" s="699"/>
      <c r="CI24" s="699"/>
      <c r="CJ24" s="699"/>
      <c r="CK24" s="699"/>
      <c r="CL24" s="699"/>
      <c r="CM24" s="699"/>
      <c r="CN24" s="699"/>
      <c r="CO24" s="699"/>
      <c r="CP24" s="699"/>
      <c r="CQ24" s="700"/>
      <c r="CR24" s="695">
        <v>1087955</v>
      </c>
      <c r="CS24" s="696"/>
      <c r="CT24" s="696"/>
      <c r="CU24" s="696"/>
      <c r="CV24" s="696"/>
      <c r="CW24" s="696"/>
      <c r="CX24" s="696"/>
      <c r="CY24" s="739"/>
      <c r="CZ24" s="740">
        <v>35.6</v>
      </c>
      <c r="DA24" s="713"/>
      <c r="DB24" s="713"/>
      <c r="DC24" s="743"/>
      <c r="DD24" s="738">
        <v>1025769</v>
      </c>
      <c r="DE24" s="696"/>
      <c r="DF24" s="696"/>
      <c r="DG24" s="696"/>
      <c r="DH24" s="696"/>
      <c r="DI24" s="696"/>
      <c r="DJ24" s="696"/>
      <c r="DK24" s="739"/>
      <c r="DL24" s="738">
        <v>866056</v>
      </c>
      <c r="DM24" s="696"/>
      <c r="DN24" s="696"/>
      <c r="DO24" s="696"/>
      <c r="DP24" s="696"/>
      <c r="DQ24" s="696"/>
      <c r="DR24" s="696"/>
      <c r="DS24" s="696"/>
      <c r="DT24" s="696"/>
      <c r="DU24" s="696"/>
      <c r="DV24" s="739"/>
      <c r="DW24" s="740">
        <v>42.4</v>
      </c>
      <c r="DX24" s="713"/>
      <c r="DY24" s="713"/>
      <c r="DZ24" s="713"/>
      <c r="EA24" s="713"/>
      <c r="EB24" s="713"/>
      <c r="EC24" s="741"/>
    </row>
    <row r="25" spans="2:133" ht="11.25" customHeight="1">
      <c r="B25" s="637" t="s">
        <v>296</v>
      </c>
      <c r="C25" s="638"/>
      <c r="D25" s="638"/>
      <c r="E25" s="638"/>
      <c r="F25" s="638"/>
      <c r="G25" s="638"/>
      <c r="H25" s="638"/>
      <c r="I25" s="638"/>
      <c r="J25" s="638"/>
      <c r="K25" s="638"/>
      <c r="L25" s="638"/>
      <c r="M25" s="638"/>
      <c r="N25" s="638"/>
      <c r="O25" s="638"/>
      <c r="P25" s="638"/>
      <c r="Q25" s="639"/>
      <c r="R25" s="640" t="s">
        <v>239</v>
      </c>
      <c r="S25" s="641"/>
      <c r="T25" s="641"/>
      <c r="U25" s="641"/>
      <c r="V25" s="641"/>
      <c r="W25" s="641"/>
      <c r="X25" s="641"/>
      <c r="Y25" s="642"/>
      <c r="Z25" s="677" t="s">
        <v>239</v>
      </c>
      <c r="AA25" s="677"/>
      <c r="AB25" s="677"/>
      <c r="AC25" s="677"/>
      <c r="AD25" s="678" t="s">
        <v>184</v>
      </c>
      <c r="AE25" s="678"/>
      <c r="AF25" s="678"/>
      <c r="AG25" s="678"/>
      <c r="AH25" s="678"/>
      <c r="AI25" s="678"/>
      <c r="AJ25" s="678"/>
      <c r="AK25" s="678"/>
      <c r="AL25" s="643" t="s">
        <v>239</v>
      </c>
      <c r="AM25" s="644"/>
      <c r="AN25" s="644"/>
      <c r="AO25" s="679"/>
      <c r="AP25" s="735" t="s">
        <v>297</v>
      </c>
      <c r="AQ25" s="742"/>
      <c r="AR25" s="742"/>
      <c r="AS25" s="742"/>
      <c r="AT25" s="742"/>
      <c r="AU25" s="742"/>
      <c r="AV25" s="742"/>
      <c r="AW25" s="742"/>
      <c r="AX25" s="742"/>
      <c r="AY25" s="742"/>
      <c r="AZ25" s="742"/>
      <c r="BA25" s="742"/>
      <c r="BB25" s="742"/>
      <c r="BC25" s="742"/>
      <c r="BD25" s="742"/>
      <c r="BE25" s="742"/>
      <c r="BF25" s="737"/>
      <c r="BG25" s="640" t="s">
        <v>184</v>
      </c>
      <c r="BH25" s="641"/>
      <c r="BI25" s="641"/>
      <c r="BJ25" s="641"/>
      <c r="BK25" s="641"/>
      <c r="BL25" s="641"/>
      <c r="BM25" s="641"/>
      <c r="BN25" s="642"/>
      <c r="BO25" s="677" t="s">
        <v>239</v>
      </c>
      <c r="BP25" s="677"/>
      <c r="BQ25" s="677"/>
      <c r="BR25" s="677"/>
      <c r="BS25" s="646" t="s">
        <v>239</v>
      </c>
      <c r="BT25" s="641"/>
      <c r="BU25" s="641"/>
      <c r="BV25" s="641"/>
      <c r="BW25" s="641"/>
      <c r="BX25" s="641"/>
      <c r="BY25" s="641"/>
      <c r="BZ25" s="641"/>
      <c r="CA25" s="641"/>
      <c r="CB25" s="684"/>
      <c r="CD25" s="673" t="s">
        <v>298</v>
      </c>
      <c r="CE25" s="674"/>
      <c r="CF25" s="674"/>
      <c r="CG25" s="674"/>
      <c r="CH25" s="674"/>
      <c r="CI25" s="674"/>
      <c r="CJ25" s="674"/>
      <c r="CK25" s="674"/>
      <c r="CL25" s="674"/>
      <c r="CM25" s="674"/>
      <c r="CN25" s="674"/>
      <c r="CO25" s="674"/>
      <c r="CP25" s="674"/>
      <c r="CQ25" s="675"/>
      <c r="CR25" s="640">
        <v>522671</v>
      </c>
      <c r="CS25" s="659"/>
      <c r="CT25" s="659"/>
      <c r="CU25" s="659"/>
      <c r="CV25" s="659"/>
      <c r="CW25" s="659"/>
      <c r="CX25" s="659"/>
      <c r="CY25" s="660"/>
      <c r="CZ25" s="643">
        <v>17.100000000000001</v>
      </c>
      <c r="DA25" s="661"/>
      <c r="DB25" s="661"/>
      <c r="DC25" s="662"/>
      <c r="DD25" s="646">
        <v>499600</v>
      </c>
      <c r="DE25" s="659"/>
      <c r="DF25" s="659"/>
      <c r="DG25" s="659"/>
      <c r="DH25" s="659"/>
      <c r="DI25" s="659"/>
      <c r="DJ25" s="659"/>
      <c r="DK25" s="660"/>
      <c r="DL25" s="646">
        <v>468890</v>
      </c>
      <c r="DM25" s="659"/>
      <c r="DN25" s="659"/>
      <c r="DO25" s="659"/>
      <c r="DP25" s="659"/>
      <c r="DQ25" s="659"/>
      <c r="DR25" s="659"/>
      <c r="DS25" s="659"/>
      <c r="DT25" s="659"/>
      <c r="DU25" s="659"/>
      <c r="DV25" s="660"/>
      <c r="DW25" s="643">
        <v>23</v>
      </c>
      <c r="DX25" s="661"/>
      <c r="DY25" s="661"/>
      <c r="DZ25" s="661"/>
      <c r="EA25" s="661"/>
      <c r="EB25" s="661"/>
      <c r="EC25" s="676"/>
    </row>
    <row r="26" spans="2:133" ht="11.25" customHeight="1">
      <c r="B26" s="637" t="s">
        <v>299</v>
      </c>
      <c r="C26" s="638"/>
      <c r="D26" s="638"/>
      <c r="E26" s="638"/>
      <c r="F26" s="638"/>
      <c r="G26" s="638"/>
      <c r="H26" s="638"/>
      <c r="I26" s="638"/>
      <c r="J26" s="638"/>
      <c r="K26" s="638"/>
      <c r="L26" s="638"/>
      <c r="M26" s="638"/>
      <c r="N26" s="638"/>
      <c r="O26" s="638"/>
      <c r="P26" s="638"/>
      <c r="Q26" s="639"/>
      <c r="R26" s="640">
        <v>2154390</v>
      </c>
      <c r="S26" s="641"/>
      <c r="T26" s="641"/>
      <c r="U26" s="641"/>
      <c r="V26" s="641"/>
      <c r="W26" s="641"/>
      <c r="X26" s="641"/>
      <c r="Y26" s="642"/>
      <c r="Z26" s="677">
        <v>66.3</v>
      </c>
      <c r="AA26" s="677"/>
      <c r="AB26" s="677"/>
      <c r="AC26" s="677"/>
      <c r="AD26" s="678">
        <v>1976441</v>
      </c>
      <c r="AE26" s="678"/>
      <c r="AF26" s="678"/>
      <c r="AG26" s="678"/>
      <c r="AH26" s="678"/>
      <c r="AI26" s="678"/>
      <c r="AJ26" s="678"/>
      <c r="AK26" s="678"/>
      <c r="AL26" s="643">
        <v>99.6</v>
      </c>
      <c r="AM26" s="644"/>
      <c r="AN26" s="644"/>
      <c r="AO26" s="679"/>
      <c r="AP26" s="735" t="s">
        <v>300</v>
      </c>
      <c r="AQ26" s="736"/>
      <c r="AR26" s="736"/>
      <c r="AS26" s="736"/>
      <c r="AT26" s="736"/>
      <c r="AU26" s="736"/>
      <c r="AV26" s="736"/>
      <c r="AW26" s="736"/>
      <c r="AX26" s="736"/>
      <c r="AY26" s="736"/>
      <c r="AZ26" s="736"/>
      <c r="BA26" s="736"/>
      <c r="BB26" s="736"/>
      <c r="BC26" s="736"/>
      <c r="BD26" s="736"/>
      <c r="BE26" s="736"/>
      <c r="BF26" s="737"/>
      <c r="BG26" s="640" t="s">
        <v>184</v>
      </c>
      <c r="BH26" s="641"/>
      <c r="BI26" s="641"/>
      <c r="BJ26" s="641"/>
      <c r="BK26" s="641"/>
      <c r="BL26" s="641"/>
      <c r="BM26" s="641"/>
      <c r="BN26" s="642"/>
      <c r="BO26" s="677" t="s">
        <v>137</v>
      </c>
      <c r="BP26" s="677"/>
      <c r="BQ26" s="677"/>
      <c r="BR26" s="677"/>
      <c r="BS26" s="646" t="s">
        <v>239</v>
      </c>
      <c r="BT26" s="641"/>
      <c r="BU26" s="641"/>
      <c r="BV26" s="641"/>
      <c r="BW26" s="641"/>
      <c r="BX26" s="641"/>
      <c r="BY26" s="641"/>
      <c r="BZ26" s="641"/>
      <c r="CA26" s="641"/>
      <c r="CB26" s="684"/>
      <c r="CD26" s="673" t="s">
        <v>301</v>
      </c>
      <c r="CE26" s="674"/>
      <c r="CF26" s="674"/>
      <c r="CG26" s="674"/>
      <c r="CH26" s="674"/>
      <c r="CI26" s="674"/>
      <c r="CJ26" s="674"/>
      <c r="CK26" s="674"/>
      <c r="CL26" s="674"/>
      <c r="CM26" s="674"/>
      <c r="CN26" s="674"/>
      <c r="CO26" s="674"/>
      <c r="CP26" s="674"/>
      <c r="CQ26" s="675"/>
      <c r="CR26" s="640">
        <v>316268</v>
      </c>
      <c r="CS26" s="641"/>
      <c r="CT26" s="641"/>
      <c r="CU26" s="641"/>
      <c r="CV26" s="641"/>
      <c r="CW26" s="641"/>
      <c r="CX26" s="641"/>
      <c r="CY26" s="642"/>
      <c r="CZ26" s="643">
        <v>10.3</v>
      </c>
      <c r="DA26" s="661"/>
      <c r="DB26" s="661"/>
      <c r="DC26" s="662"/>
      <c r="DD26" s="646">
        <v>297608</v>
      </c>
      <c r="DE26" s="641"/>
      <c r="DF26" s="641"/>
      <c r="DG26" s="641"/>
      <c r="DH26" s="641"/>
      <c r="DI26" s="641"/>
      <c r="DJ26" s="641"/>
      <c r="DK26" s="642"/>
      <c r="DL26" s="646" t="s">
        <v>239</v>
      </c>
      <c r="DM26" s="641"/>
      <c r="DN26" s="641"/>
      <c r="DO26" s="641"/>
      <c r="DP26" s="641"/>
      <c r="DQ26" s="641"/>
      <c r="DR26" s="641"/>
      <c r="DS26" s="641"/>
      <c r="DT26" s="641"/>
      <c r="DU26" s="641"/>
      <c r="DV26" s="642"/>
      <c r="DW26" s="643" t="s">
        <v>239</v>
      </c>
      <c r="DX26" s="661"/>
      <c r="DY26" s="661"/>
      <c r="DZ26" s="661"/>
      <c r="EA26" s="661"/>
      <c r="EB26" s="661"/>
      <c r="EC26" s="676"/>
    </row>
    <row r="27" spans="2:133" ht="11.25" customHeight="1">
      <c r="B27" s="637" t="s">
        <v>302</v>
      </c>
      <c r="C27" s="638"/>
      <c r="D27" s="638"/>
      <c r="E27" s="638"/>
      <c r="F27" s="638"/>
      <c r="G27" s="638"/>
      <c r="H27" s="638"/>
      <c r="I27" s="638"/>
      <c r="J27" s="638"/>
      <c r="K27" s="638"/>
      <c r="L27" s="638"/>
      <c r="M27" s="638"/>
      <c r="N27" s="638"/>
      <c r="O27" s="638"/>
      <c r="P27" s="638"/>
      <c r="Q27" s="639"/>
      <c r="R27" s="640" t="s">
        <v>239</v>
      </c>
      <c r="S27" s="641"/>
      <c r="T27" s="641"/>
      <c r="U27" s="641"/>
      <c r="V27" s="641"/>
      <c r="W27" s="641"/>
      <c r="X27" s="641"/>
      <c r="Y27" s="642"/>
      <c r="Z27" s="677" t="s">
        <v>239</v>
      </c>
      <c r="AA27" s="677"/>
      <c r="AB27" s="677"/>
      <c r="AC27" s="677"/>
      <c r="AD27" s="678" t="s">
        <v>239</v>
      </c>
      <c r="AE27" s="678"/>
      <c r="AF27" s="678"/>
      <c r="AG27" s="678"/>
      <c r="AH27" s="678"/>
      <c r="AI27" s="678"/>
      <c r="AJ27" s="678"/>
      <c r="AK27" s="678"/>
      <c r="AL27" s="643" t="s">
        <v>184</v>
      </c>
      <c r="AM27" s="644"/>
      <c r="AN27" s="644"/>
      <c r="AO27" s="679"/>
      <c r="AP27" s="637" t="s">
        <v>303</v>
      </c>
      <c r="AQ27" s="638"/>
      <c r="AR27" s="638"/>
      <c r="AS27" s="638"/>
      <c r="AT27" s="638"/>
      <c r="AU27" s="638"/>
      <c r="AV27" s="638"/>
      <c r="AW27" s="638"/>
      <c r="AX27" s="638"/>
      <c r="AY27" s="638"/>
      <c r="AZ27" s="638"/>
      <c r="BA27" s="638"/>
      <c r="BB27" s="638"/>
      <c r="BC27" s="638"/>
      <c r="BD27" s="638"/>
      <c r="BE27" s="638"/>
      <c r="BF27" s="639"/>
      <c r="BG27" s="640">
        <v>548363</v>
      </c>
      <c r="BH27" s="641"/>
      <c r="BI27" s="641"/>
      <c r="BJ27" s="641"/>
      <c r="BK27" s="641"/>
      <c r="BL27" s="641"/>
      <c r="BM27" s="641"/>
      <c r="BN27" s="642"/>
      <c r="BO27" s="677">
        <v>100</v>
      </c>
      <c r="BP27" s="677"/>
      <c r="BQ27" s="677"/>
      <c r="BR27" s="677"/>
      <c r="BS27" s="646">
        <v>78623</v>
      </c>
      <c r="BT27" s="641"/>
      <c r="BU27" s="641"/>
      <c r="BV27" s="641"/>
      <c r="BW27" s="641"/>
      <c r="BX27" s="641"/>
      <c r="BY27" s="641"/>
      <c r="BZ27" s="641"/>
      <c r="CA27" s="641"/>
      <c r="CB27" s="684"/>
      <c r="CD27" s="673" t="s">
        <v>304</v>
      </c>
      <c r="CE27" s="674"/>
      <c r="CF27" s="674"/>
      <c r="CG27" s="674"/>
      <c r="CH27" s="674"/>
      <c r="CI27" s="674"/>
      <c r="CJ27" s="674"/>
      <c r="CK27" s="674"/>
      <c r="CL27" s="674"/>
      <c r="CM27" s="674"/>
      <c r="CN27" s="674"/>
      <c r="CO27" s="674"/>
      <c r="CP27" s="674"/>
      <c r="CQ27" s="675"/>
      <c r="CR27" s="640">
        <v>73531</v>
      </c>
      <c r="CS27" s="659"/>
      <c r="CT27" s="659"/>
      <c r="CU27" s="659"/>
      <c r="CV27" s="659"/>
      <c r="CW27" s="659"/>
      <c r="CX27" s="659"/>
      <c r="CY27" s="660"/>
      <c r="CZ27" s="643">
        <v>2.4</v>
      </c>
      <c r="DA27" s="661"/>
      <c r="DB27" s="661"/>
      <c r="DC27" s="662"/>
      <c r="DD27" s="646">
        <v>34513</v>
      </c>
      <c r="DE27" s="659"/>
      <c r="DF27" s="659"/>
      <c r="DG27" s="659"/>
      <c r="DH27" s="659"/>
      <c r="DI27" s="659"/>
      <c r="DJ27" s="659"/>
      <c r="DK27" s="660"/>
      <c r="DL27" s="646">
        <v>28352</v>
      </c>
      <c r="DM27" s="659"/>
      <c r="DN27" s="659"/>
      <c r="DO27" s="659"/>
      <c r="DP27" s="659"/>
      <c r="DQ27" s="659"/>
      <c r="DR27" s="659"/>
      <c r="DS27" s="659"/>
      <c r="DT27" s="659"/>
      <c r="DU27" s="659"/>
      <c r="DV27" s="660"/>
      <c r="DW27" s="643">
        <v>1.4</v>
      </c>
      <c r="DX27" s="661"/>
      <c r="DY27" s="661"/>
      <c r="DZ27" s="661"/>
      <c r="EA27" s="661"/>
      <c r="EB27" s="661"/>
      <c r="EC27" s="676"/>
    </row>
    <row r="28" spans="2:133" ht="11.25" customHeight="1">
      <c r="B28" s="637" t="s">
        <v>305</v>
      </c>
      <c r="C28" s="638"/>
      <c r="D28" s="638"/>
      <c r="E28" s="638"/>
      <c r="F28" s="638"/>
      <c r="G28" s="638"/>
      <c r="H28" s="638"/>
      <c r="I28" s="638"/>
      <c r="J28" s="638"/>
      <c r="K28" s="638"/>
      <c r="L28" s="638"/>
      <c r="M28" s="638"/>
      <c r="N28" s="638"/>
      <c r="O28" s="638"/>
      <c r="P28" s="638"/>
      <c r="Q28" s="639"/>
      <c r="R28" s="640">
        <v>643</v>
      </c>
      <c r="S28" s="641"/>
      <c r="T28" s="641"/>
      <c r="U28" s="641"/>
      <c r="V28" s="641"/>
      <c r="W28" s="641"/>
      <c r="X28" s="641"/>
      <c r="Y28" s="642"/>
      <c r="Z28" s="677">
        <v>0</v>
      </c>
      <c r="AA28" s="677"/>
      <c r="AB28" s="677"/>
      <c r="AC28" s="677"/>
      <c r="AD28" s="678" t="s">
        <v>239</v>
      </c>
      <c r="AE28" s="678"/>
      <c r="AF28" s="678"/>
      <c r="AG28" s="678"/>
      <c r="AH28" s="678"/>
      <c r="AI28" s="678"/>
      <c r="AJ28" s="678"/>
      <c r="AK28" s="678"/>
      <c r="AL28" s="643" t="s">
        <v>184</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306</v>
      </c>
      <c r="CE28" s="674"/>
      <c r="CF28" s="674"/>
      <c r="CG28" s="674"/>
      <c r="CH28" s="674"/>
      <c r="CI28" s="674"/>
      <c r="CJ28" s="674"/>
      <c r="CK28" s="674"/>
      <c r="CL28" s="674"/>
      <c r="CM28" s="674"/>
      <c r="CN28" s="674"/>
      <c r="CO28" s="674"/>
      <c r="CP28" s="674"/>
      <c r="CQ28" s="675"/>
      <c r="CR28" s="640">
        <v>491753</v>
      </c>
      <c r="CS28" s="641"/>
      <c r="CT28" s="641"/>
      <c r="CU28" s="641"/>
      <c r="CV28" s="641"/>
      <c r="CW28" s="641"/>
      <c r="CX28" s="641"/>
      <c r="CY28" s="642"/>
      <c r="CZ28" s="643">
        <v>16.100000000000001</v>
      </c>
      <c r="DA28" s="661"/>
      <c r="DB28" s="661"/>
      <c r="DC28" s="662"/>
      <c r="DD28" s="646">
        <v>491656</v>
      </c>
      <c r="DE28" s="641"/>
      <c r="DF28" s="641"/>
      <c r="DG28" s="641"/>
      <c r="DH28" s="641"/>
      <c r="DI28" s="641"/>
      <c r="DJ28" s="641"/>
      <c r="DK28" s="642"/>
      <c r="DL28" s="646">
        <v>368814</v>
      </c>
      <c r="DM28" s="641"/>
      <c r="DN28" s="641"/>
      <c r="DO28" s="641"/>
      <c r="DP28" s="641"/>
      <c r="DQ28" s="641"/>
      <c r="DR28" s="641"/>
      <c r="DS28" s="641"/>
      <c r="DT28" s="641"/>
      <c r="DU28" s="641"/>
      <c r="DV28" s="642"/>
      <c r="DW28" s="643">
        <v>18.100000000000001</v>
      </c>
      <c r="DX28" s="661"/>
      <c r="DY28" s="661"/>
      <c r="DZ28" s="661"/>
      <c r="EA28" s="661"/>
      <c r="EB28" s="661"/>
      <c r="EC28" s="676"/>
    </row>
    <row r="29" spans="2:133" ht="11.25" customHeight="1">
      <c r="B29" s="637" t="s">
        <v>307</v>
      </c>
      <c r="C29" s="638"/>
      <c r="D29" s="638"/>
      <c r="E29" s="638"/>
      <c r="F29" s="638"/>
      <c r="G29" s="638"/>
      <c r="H29" s="638"/>
      <c r="I29" s="638"/>
      <c r="J29" s="638"/>
      <c r="K29" s="638"/>
      <c r="L29" s="638"/>
      <c r="M29" s="638"/>
      <c r="N29" s="638"/>
      <c r="O29" s="638"/>
      <c r="P29" s="638"/>
      <c r="Q29" s="639"/>
      <c r="R29" s="640">
        <v>17909</v>
      </c>
      <c r="S29" s="641"/>
      <c r="T29" s="641"/>
      <c r="U29" s="641"/>
      <c r="V29" s="641"/>
      <c r="W29" s="641"/>
      <c r="X29" s="641"/>
      <c r="Y29" s="642"/>
      <c r="Z29" s="677">
        <v>0.6</v>
      </c>
      <c r="AA29" s="677"/>
      <c r="AB29" s="677"/>
      <c r="AC29" s="677"/>
      <c r="AD29" s="678">
        <v>5209</v>
      </c>
      <c r="AE29" s="678"/>
      <c r="AF29" s="678"/>
      <c r="AG29" s="678"/>
      <c r="AH29" s="678"/>
      <c r="AI29" s="678"/>
      <c r="AJ29" s="678"/>
      <c r="AK29" s="678"/>
      <c r="AL29" s="643">
        <v>0.3</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28"/>
      <c r="CD29" s="729" t="s">
        <v>308</v>
      </c>
      <c r="CE29" s="730"/>
      <c r="CF29" s="673" t="s">
        <v>309</v>
      </c>
      <c r="CG29" s="674"/>
      <c r="CH29" s="674"/>
      <c r="CI29" s="674"/>
      <c r="CJ29" s="674"/>
      <c r="CK29" s="674"/>
      <c r="CL29" s="674"/>
      <c r="CM29" s="674"/>
      <c r="CN29" s="674"/>
      <c r="CO29" s="674"/>
      <c r="CP29" s="674"/>
      <c r="CQ29" s="675"/>
      <c r="CR29" s="640">
        <v>491735</v>
      </c>
      <c r="CS29" s="659"/>
      <c r="CT29" s="659"/>
      <c r="CU29" s="659"/>
      <c r="CV29" s="659"/>
      <c r="CW29" s="659"/>
      <c r="CX29" s="659"/>
      <c r="CY29" s="660"/>
      <c r="CZ29" s="643">
        <v>16.100000000000001</v>
      </c>
      <c r="DA29" s="661"/>
      <c r="DB29" s="661"/>
      <c r="DC29" s="662"/>
      <c r="DD29" s="646">
        <v>491638</v>
      </c>
      <c r="DE29" s="659"/>
      <c r="DF29" s="659"/>
      <c r="DG29" s="659"/>
      <c r="DH29" s="659"/>
      <c r="DI29" s="659"/>
      <c r="DJ29" s="659"/>
      <c r="DK29" s="660"/>
      <c r="DL29" s="646">
        <v>368796</v>
      </c>
      <c r="DM29" s="659"/>
      <c r="DN29" s="659"/>
      <c r="DO29" s="659"/>
      <c r="DP29" s="659"/>
      <c r="DQ29" s="659"/>
      <c r="DR29" s="659"/>
      <c r="DS29" s="659"/>
      <c r="DT29" s="659"/>
      <c r="DU29" s="659"/>
      <c r="DV29" s="660"/>
      <c r="DW29" s="643">
        <v>18.100000000000001</v>
      </c>
      <c r="DX29" s="661"/>
      <c r="DY29" s="661"/>
      <c r="DZ29" s="661"/>
      <c r="EA29" s="661"/>
      <c r="EB29" s="661"/>
      <c r="EC29" s="676"/>
    </row>
    <row r="30" spans="2:133" ht="11.25" customHeight="1">
      <c r="B30" s="637" t="s">
        <v>310</v>
      </c>
      <c r="C30" s="638"/>
      <c r="D30" s="638"/>
      <c r="E30" s="638"/>
      <c r="F30" s="638"/>
      <c r="G30" s="638"/>
      <c r="H30" s="638"/>
      <c r="I30" s="638"/>
      <c r="J30" s="638"/>
      <c r="K30" s="638"/>
      <c r="L30" s="638"/>
      <c r="M30" s="638"/>
      <c r="N30" s="638"/>
      <c r="O30" s="638"/>
      <c r="P30" s="638"/>
      <c r="Q30" s="639"/>
      <c r="R30" s="640">
        <v>1864</v>
      </c>
      <c r="S30" s="641"/>
      <c r="T30" s="641"/>
      <c r="U30" s="641"/>
      <c r="V30" s="641"/>
      <c r="W30" s="641"/>
      <c r="X30" s="641"/>
      <c r="Y30" s="642"/>
      <c r="Z30" s="677">
        <v>0.1</v>
      </c>
      <c r="AA30" s="677"/>
      <c r="AB30" s="677"/>
      <c r="AC30" s="677"/>
      <c r="AD30" s="678" t="s">
        <v>239</v>
      </c>
      <c r="AE30" s="678"/>
      <c r="AF30" s="678"/>
      <c r="AG30" s="678"/>
      <c r="AH30" s="678"/>
      <c r="AI30" s="678"/>
      <c r="AJ30" s="678"/>
      <c r="AK30" s="678"/>
      <c r="AL30" s="643" t="s">
        <v>239</v>
      </c>
      <c r="AM30" s="644"/>
      <c r="AN30" s="644"/>
      <c r="AO30" s="679"/>
      <c r="AP30" s="701" t="s">
        <v>225</v>
      </c>
      <c r="AQ30" s="702"/>
      <c r="AR30" s="702"/>
      <c r="AS30" s="702"/>
      <c r="AT30" s="702"/>
      <c r="AU30" s="702"/>
      <c r="AV30" s="702"/>
      <c r="AW30" s="702"/>
      <c r="AX30" s="702"/>
      <c r="AY30" s="702"/>
      <c r="AZ30" s="702"/>
      <c r="BA30" s="702"/>
      <c r="BB30" s="702"/>
      <c r="BC30" s="702"/>
      <c r="BD30" s="702"/>
      <c r="BE30" s="702"/>
      <c r="BF30" s="703"/>
      <c r="BG30" s="701" t="s">
        <v>311</v>
      </c>
      <c r="BH30" s="726"/>
      <c r="BI30" s="726"/>
      <c r="BJ30" s="726"/>
      <c r="BK30" s="726"/>
      <c r="BL30" s="726"/>
      <c r="BM30" s="726"/>
      <c r="BN30" s="726"/>
      <c r="BO30" s="726"/>
      <c r="BP30" s="726"/>
      <c r="BQ30" s="727"/>
      <c r="BR30" s="701" t="s">
        <v>312</v>
      </c>
      <c r="BS30" s="726"/>
      <c r="BT30" s="726"/>
      <c r="BU30" s="726"/>
      <c r="BV30" s="726"/>
      <c r="BW30" s="726"/>
      <c r="BX30" s="726"/>
      <c r="BY30" s="726"/>
      <c r="BZ30" s="726"/>
      <c r="CA30" s="726"/>
      <c r="CB30" s="727"/>
      <c r="CD30" s="731"/>
      <c r="CE30" s="732"/>
      <c r="CF30" s="673" t="s">
        <v>313</v>
      </c>
      <c r="CG30" s="674"/>
      <c r="CH30" s="674"/>
      <c r="CI30" s="674"/>
      <c r="CJ30" s="674"/>
      <c r="CK30" s="674"/>
      <c r="CL30" s="674"/>
      <c r="CM30" s="674"/>
      <c r="CN30" s="674"/>
      <c r="CO30" s="674"/>
      <c r="CP30" s="674"/>
      <c r="CQ30" s="675"/>
      <c r="CR30" s="640">
        <v>483601</v>
      </c>
      <c r="CS30" s="641"/>
      <c r="CT30" s="641"/>
      <c r="CU30" s="641"/>
      <c r="CV30" s="641"/>
      <c r="CW30" s="641"/>
      <c r="CX30" s="641"/>
      <c r="CY30" s="642"/>
      <c r="CZ30" s="643">
        <v>15.8</v>
      </c>
      <c r="DA30" s="661"/>
      <c r="DB30" s="661"/>
      <c r="DC30" s="662"/>
      <c r="DD30" s="646">
        <v>483601</v>
      </c>
      <c r="DE30" s="641"/>
      <c r="DF30" s="641"/>
      <c r="DG30" s="641"/>
      <c r="DH30" s="641"/>
      <c r="DI30" s="641"/>
      <c r="DJ30" s="641"/>
      <c r="DK30" s="642"/>
      <c r="DL30" s="646">
        <v>360759</v>
      </c>
      <c r="DM30" s="641"/>
      <c r="DN30" s="641"/>
      <c r="DO30" s="641"/>
      <c r="DP30" s="641"/>
      <c r="DQ30" s="641"/>
      <c r="DR30" s="641"/>
      <c r="DS30" s="641"/>
      <c r="DT30" s="641"/>
      <c r="DU30" s="641"/>
      <c r="DV30" s="642"/>
      <c r="DW30" s="643">
        <v>17.7</v>
      </c>
      <c r="DX30" s="661"/>
      <c r="DY30" s="661"/>
      <c r="DZ30" s="661"/>
      <c r="EA30" s="661"/>
      <c r="EB30" s="661"/>
      <c r="EC30" s="676"/>
    </row>
    <row r="31" spans="2:133" ht="11.25" customHeight="1">
      <c r="B31" s="637" t="s">
        <v>314</v>
      </c>
      <c r="C31" s="638"/>
      <c r="D31" s="638"/>
      <c r="E31" s="638"/>
      <c r="F31" s="638"/>
      <c r="G31" s="638"/>
      <c r="H31" s="638"/>
      <c r="I31" s="638"/>
      <c r="J31" s="638"/>
      <c r="K31" s="638"/>
      <c r="L31" s="638"/>
      <c r="M31" s="638"/>
      <c r="N31" s="638"/>
      <c r="O31" s="638"/>
      <c r="P31" s="638"/>
      <c r="Q31" s="639"/>
      <c r="R31" s="640">
        <v>138455</v>
      </c>
      <c r="S31" s="641"/>
      <c r="T31" s="641"/>
      <c r="U31" s="641"/>
      <c r="V31" s="641"/>
      <c r="W31" s="641"/>
      <c r="X31" s="641"/>
      <c r="Y31" s="642"/>
      <c r="Z31" s="677">
        <v>4.3</v>
      </c>
      <c r="AA31" s="677"/>
      <c r="AB31" s="677"/>
      <c r="AC31" s="677"/>
      <c r="AD31" s="678" t="s">
        <v>184</v>
      </c>
      <c r="AE31" s="678"/>
      <c r="AF31" s="678"/>
      <c r="AG31" s="678"/>
      <c r="AH31" s="678"/>
      <c r="AI31" s="678"/>
      <c r="AJ31" s="678"/>
      <c r="AK31" s="678"/>
      <c r="AL31" s="643" t="s">
        <v>239</v>
      </c>
      <c r="AM31" s="644"/>
      <c r="AN31" s="644"/>
      <c r="AO31" s="679"/>
      <c r="AP31" s="715" t="s">
        <v>315</v>
      </c>
      <c r="AQ31" s="716"/>
      <c r="AR31" s="716"/>
      <c r="AS31" s="716"/>
      <c r="AT31" s="721" t="s">
        <v>316</v>
      </c>
      <c r="AU31" s="231"/>
      <c r="AV31" s="231"/>
      <c r="AW31" s="231"/>
      <c r="AX31" s="708" t="s">
        <v>190</v>
      </c>
      <c r="AY31" s="709"/>
      <c r="AZ31" s="709"/>
      <c r="BA31" s="709"/>
      <c r="BB31" s="709"/>
      <c r="BC31" s="709"/>
      <c r="BD31" s="709"/>
      <c r="BE31" s="709"/>
      <c r="BF31" s="710"/>
      <c r="BG31" s="711">
        <v>99.8</v>
      </c>
      <c r="BH31" s="712"/>
      <c r="BI31" s="712"/>
      <c r="BJ31" s="712"/>
      <c r="BK31" s="712"/>
      <c r="BL31" s="712"/>
      <c r="BM31" s="713">
        <v>98.3</v>
      </c>
      <c r="BN31" s="712"/>
      <c r="BO31" s="712"/>
      <c r="BP31" s="712"/>
      <c r="BQ31" s="714"/>
      <c r="BR31" s="711">
        <v>99.7</v>
      </c>
      <c r="BS31" s="712"/>
      <c r="BT31" s="712"/>
      <c r="BU31" s="712"/>
      <c r="BV31" s="712"/>
      <c r="BW31" s="712"/>
      <c r="BX31" s="713">
        <v>96.8</v>
      </c>
      <c r="BY31" s="712"/>
      <c r="BZ31" s="712"/>
      <c r="CA31" s="712"/>
      <c r="CB31" s="714"/>
      <c r="CD31" s="731"/>
      <c r="CE31" s="732"/>
      <c r="CF31" s="673" t="s">
        <v>317</v>
      </c>
      <c r="CG31" s="674"/>
      <c r="CH31" s="674"/>
      <c r="CI31" s="674"/>
      <c r="CJ31" s="674"/>
      <c r="CK31" s="674"/>
      <c r="CL31" s="674"/>
      <c r="CM31" s="674"/>
      <c r="CN31" s="674"/>
      <c r="CO31" s="674"/>
      <c r="CP31" s="674"/>
      <c r="CQ31" s="675"/>
      <c r="CR31" s="640">
        <v>8134</v>
      </c>
      <c r="CS31" s="659"/>
      <c r="CT31" s="659"/>
      <c r="CU31" s="659"/>
      <c r="CV31" s="659"/>
      <c r="CW31" s="659"/>
      <c r="CX31" s="659"/>
      <c r="CY31" s="660"/>
      <c r="CZ31" s="643">
        <v>0.3</v>
      </c>
      <c r="DA31" s="661"/>
      <c r="DB31" s="661"/>
      <c r="DC31" s="662"/>
      <c r="DD31" s="646">
        <v>8037</v>
      </c>
      <c r="DE31" s="659"/>
      <c r="DF31" s="659"/>
      <c r="DG31" s="659"/>
      <c r="DH31" s="659"/>
      <c r="DI31" s="659"/>
      <c r="DJ31" s="659"/>
      <c r="DK31" s="660"/>
      <c r="DL31" s="646">
        <v>8037</v>
      </c>
      <c r="DM31" s="659"/>
      <c r="DN31" s="659"/>
      <c r="DO31" s="659"/>
      <c r="DP31" s="659"/>
      <c r="DQ31" s="659"/>
      <c r="DR31" s="659"/>
      <c r="DS31" s="659"/>
      <c r="DT31" s="659"/>
      <c r="DU31" s="659"/>
      <c r="DV31" s="660"/>
      <c r="DW31" s="643">
        <v>0.4</v>
      </c>
      <c r="DX31" s="661"/>
      <c r="DY31" s="661"/>
      <c r="DZ31" s="661"/>
      <c r="EA31" s="661"/>
      <c r="EB31" s="661"/>
      <c r="EC31" s="676"/>
    </row>
    <row r="32" spans="2:133" ht="11.25" customHeight="1">
      <c r="B32" s="704" t="s">
        <v>318</v>
      </c>
      <c r="C32" s="705"/>
      <c r="D32" s="705"/>
      <c r="E32" s="705"/>
      <c r="F32" s="705"/>
      <c r="G32" s="705"/>
      <c r="H32" s="705"/>
      <c r="I32" s="705"/>
      <c r="J32" s="705"/>
      <c r="K32" s="705"/>
      <c r="L32" s="705"/>
      <c r="M32" s="705"/>
      <c r="N32" s="705"/>
      <c r="O32" s="705"/>
      <c r="P32" s="705"/>
      <c r="Q32" s="706"/>
      <c r="R32" s="640" t="s">
        <v>184</v>
      </c>
      <c r="S32" s="641"/>
      <c r="T32" s="641"/>
      <c r="U32" s="641"/>
      <c r="V32" s="641"/>
      <c r="W32" s="641"/>
      <c r="X32" s="641"/>
      <c r="Y32" s="642"/>
      <c r="Z32" s="677" t="s">
        <v>184</v>
      </c>
      <c r="AA32" s="677"/>
      <c r="AB32" s="677"/>
      <c r="AC32" s="677"/>
      <c r="AD32" s="678" t="s">
        <v>184</v>
      </c>
      <c r="AE32" s="678"/>
      <c r="AF32" s="678"/>
      <c r="AG32" s="678"/>
      <c r="AH32" s="678"/>
      <c r="AI32" s="678"/>
      <c r="AJ32" s="678"/>
      <c r="AK32" s="678"/>
      <c r="AL32" s="643" t="s">
        <v>184</v>
      </c>
      <c r="AM32" s="644"/>
      <c r="AN32" s="644"/>
      <c r="AO32" s="679"/>
      <c r="AP32" s="717"/>
      <c r="AQ32" s="718"/>
      <c r="AR32" s="718"/>
      <c r="AS32" s="718"/>
      <c r="AT32" s="722"/>
      <c r="AU32" s="230" t="s">
        <v>319</v>
      </c>
      <c r="AV32" s="230"/>
      <c r="AW32" s="230"/>
      <c r="AX32" s="637" t="s">
        <v>320</v>
      </c>
      <c r="AY32" s="638"/>
      <c r="AZ32" s="638"/>
      <c r="BA32" s="638"/>
      <c r="BB32" s="638"/>
      <c r="BC32" s="638"/>
      <c r="BD32" s="638"/>
      <c r="BE32" s="638"/>
      <c r="BF32" s="639"/>
      <c r="BG32" s="724">
        <v>99.6</v>
      </c>
      <c r="BH32" s="659"/>
      <c r="BI32" s="659"/>
      <c r="BJ32" s="659"/>
      <c r="BK32" s="659"/>
      <c r="BL32" s="659"/>
      <c r="BM32" s="644">
        <v>99.3</v>
      </c>
      <c r="BN32" s="725"/>
      <c r="BO32" s="725"/>
      <c r="BP32" s="725"/>
      <c r="BQ32" s="683"/>
      <c r="BR32" s="724">
        <v>99.7</v>
      </c>
      <c r="BS32" s="659"/>
      <c r="BT32" s="659"/>
      <c r="BU32" s="659"/>
      <c r="BV32" s="659"/>
      <c r="BW32" s="659"/>
      <c r="BX32" s="644">
        <v>99.3</v>
      </c>
      <c r="BY32" s="725"/>
      <c r="BZ32" s="725"/>
      <c r="CA32" s="725"/>
      <c r="CB32" s="683"/>
      <c r="CD32" s="733"/>
      <c r="CE32" s="734"/>
      <c r="CF32" s="673" t="s">
        <v>321</v>
      </c>
      <c r="CG32" s="674"/>
      <c r="CH32" s="674"/>
      <c r="CI32" s="674"/>
      <c r="CJ32" s="674"/>
      <c r="CK32" s="674"/>
      <c r="CL32" s="674"/>
      <c r="CM32" s="674"/>
      <c r="CN32" s="674"/>
      <c r="CO32" s="674"/>
      <c r="CP32" s="674"/>
      <c r="CQ32" s="675"/>
      <c r="CR32" s="640">
        <v>18</v>
      </c>
      <c r="CS32" s="641"/>
      <c r="CT32" s="641"/>
      <c r="CU32" s="641"/>
      <c r="CV32" s="641"/>
      <c r="CW32" s="641"/>
      <c r="CX32" s="641"/>
      <c r="CY32" s="642"/>
      <c r="CZ32" s="643">
        <v>0</v>
      </c>
      <c r="DA32" s="661"/>
      <c r="DB32" s="661"/>
      <c r="DC32" s="662"/>
      <c r="DD32" s="646">
        <v>18</v>
      </c>
      <c r="DE32" s="641"/>
      <c r="DF32" s="641"/>
      <c r="DG32" s="641"/>
      <c r="DH32" s="641"/>
      <c r="DI32" s="641"/>
      <c r="DJ32" s="641"/>
      <c r="DK32" s="642"/>
      <c r="DL32" s="646">
        <v>18</v>
      </c>
      <c r="DM32" s="641"/>
      <c r="DN32" s="641"/>
      <c r="DO32" s="641"/>
      <c r="DP32" s="641"/>
      <c r="DQ32" s="641"/>
      <c r="DR32" s="641"/>
      <c r="DS32" s="641"/>
      <c r="DT32" s="641"/>
      <c r="DU32" s="641"/>
      <c r="DV32" s="642"/>
      <c r="DW32" s="643">
        <v>0</v>
      </c>
      <c r="DX32" s="661"/>
      <c r="DY32" s="661"/>
      <c r="DZ32" s="661"/>
      <c r="EA32" s="661"/>
      <c r="EB32" s="661"/>
      <c r="EC32" s="676"/>
    </row>
    <row r="33" spans="2:133" ht="11.25" customHeight="1">
      <c r="B33" s="637" t="s">
        <v>322</v>
      </c>
      <c r="C33" s="638"/>
      <c r="D33" s="638"/>
      <c r="E33" s="638"/>
      <c r="F33" s="638"/>
      <c r="G33" s="638"/>
      <c r="H33" s="638"/>
      <c r="I33" s="638"/>
      <c r="J33" s="638"/>
      <c r="K33" s="638"/>
      <c r="L33" s="638"/>
      <c r="M33" s="638"/>
      <c r="N33" s="638"/>
      <c r="O33" s="638"/>
      <c r="P33" s="638"/>
      <c r="Q33" s="639"/>
      <c r="R33" s="640">
        <v>180340</v>
      </c>
      <c r="S33" s="641"/>
      <c r="T33" s="641"/>
      <c r="U33" s="641"/>
      <c r="V33" s="641"/>
      <c r="W33" s="641"/>
      <c r="X33" s="641"/>
      <c r="Y33" s="642"/>
      <c r="Z33" s="677">
        <v>5.5</v>
      </c>
      <c r="AA33" s="677"/>
      <c r="AB33" s="677"/>
      <c r="AC33" s="677"/>
      <c r="AD33" s="678" t="s">
        <v>184</v>
      </c>
      <c r="AE33" s="678"/>
      <c r="AF33" s="678"/>
      <c r="AG33" s="678"/>
      <c r="AH33" s="678"/>
      <c r="AI33" s="678"/>
      <c r="AJ33" s="678"/>
      <c r="AK33" s="678"/>
      <c r="AL33" s="643" t="s">
        <v>239</v>
      </c>
      <c r="AM33" s="644"/>
      <c r="AN33" s="644"/>
      <c r="AO33" s="679"/>
      <c r="AP33" s="719"/>
      <c r="AQ33" s="720"/>
      <c r="AR33" s="720"/>
      <c r="AS33" s="720"/>
      <c r="AT33" s="723"/>
      <c r="AU33" s="232"/>
      <c r="AV33" s="232"/>
      <c r="AW33" s="232"/>
      <c r="AX33" s="621" t="s">
        <v>323</v>
      </c>
      <c r="AY33" s="622"/>
      <c r="AZ33" s="622"/>
      <c r="BA33" s="622"/>
      <c r="BB33" s="622"/>
      <c r="BC33" s="622"/>
      <c r="BD33" s="622"/>
      <c r="BE33" s="622"/>
      <c r="BF33" s="623"/>
      <c r="BG33" s="707">
        <v>99.8</v>
      </c>
      <c r="BH33" s="625"/>
      <c r="BI33" s="625"/>
      <c r="BJ33" s="625"/>
      <c r="BK33" s="625"/>
      <c r="BL33" s="625"/>
      <c r="BM33" s="668">
        <v>98.1</v>
      </c>
      <c r="BN33" s="625"/>
      <c r="BO33" s="625"/>
      <c r="BP33" s="625"/>
      <c r="BQ33" s="689"/>
      <c r="BR33" s="707">
        <v>99.7</v>
      </c>
      <c r="BS33" s="625"/>
      <c r="BT33" s="625"/>
      <c r="BU33" s="625"/>
      <c r="BV33" s="625"/>
      <c r="BW33" s="625"/>
      <c r="BX33" s="668">
        <v>96.3</v>
      </c>
      <c r="BY33" s="625"/>
      <c r="BZ33" s="625"/>
      <c r="CA33" s="625"/>
      <c r="CB33" s="689"/>
      <c r="CD33" s="673" t="s">
        <v>324</v>
      </c>
      <c r="CE33" s="674"/>
      <c r="CF33" s="674"/>
      <c r="CG33" s="674"/>
      <c r="CH33" s="674"/>
      <c r="CI33" s="674"/>
      <c r="CJ33" s="674"/>
      <c r="CK33" s="674"/>
      <c r="CL33" s="674"/>
      <c r="CM33" s="674"/>
      <c r="CN33" s="674"/>
      <c r="CO33" s="674"/>
      <c r="CP33" s="674"/>
      <c r="CQ33" s="675"/>
      <c r="CR33" s="640">
        <v>1385671</v>
      </c>
      <c r="CS33" s="659"/>
      <c r="CT33" s="659"/>
      <c r="CU33" s="659"/>
      <c r="CV33" s="659"/>
      <c r="CW33" s="659"/>
      <c r="CX33" s="659"/>
      <c r="CY33" s="660"/>
      <c r="CZ33" s="643">
        <v>45.3</v>
      </c>
      <c r="DA33" s="661"/>
      <c r="DB33" s="661"/>
      <c r="DC33" s="662"/>
      <c r="DD33" s="646">
        <v>1117480</v>
      </c>
      <c r="DE33" s="659"/>
      <c r="DF33" s="659"/>
      <c r="DG33" s="659"/>
      <c r="DH33" s="659"/>
      <c r="DI33" s="659"/>
      <c r="DJ33" s="659"/>
      <c r="DK33" s="660"/>
      <c r="DL33" s="646">
        <v>820787</v>
      </c>
      <c r="DM33" s="659"/>
      <c r="DN33" s="659"/>
      <c r="DO33" s="659"/>
      <c r="DP33" s="659"/>
      <c r="DQ33" s="659"/>
      <c r="DR33" s="659"/>
      <c r="DS33" s="659"/>
      <c r="DT33" s="659"/>
      <c r="DU33" s="659"/>
      <c r="DV33" s="660"/>
      <c r="DW33" s="643">
        <v>40.200000000000003</v>
      </c>
      <c r="DX33" s="661"/>
      <c r="DY33" s="661"/>
      <c r="DZ33" s="661"/>
      <c r="EA33" s="661"/>
      <c r="EB33" s="661"/>
      <c r="EC33" s="676"/>
    </row>
    <row r="34" spans="2:133" ht="11.25" customHeight="1">
      <c r="B34" s="637" t="s">
        <v>325</v>
      </c>
      <c r="C34" s="638"/>
      <c r="D34" s="638"/>
      <c r="E34" s="638"/>
      <c r="F34" s="638"/>
      <c r="G34" s="638"/>
      <c r="H34" s="638"/>
      <c r="I34" s="638"/>
      <c r="J34" s="638"/>
      <c r="K34" s="638"/>
      <c r="L34" s="638"/>
      <c r="M34" s="638"/>
      <c r="N34" s="638"/>
      <c r="O34" s="638"/>
      <c r="P34" s="638"/>
      <c r="Q34" s="639"/>
      <c r="R34" s="640">
        <v>7808</v>
      </c>
      <c r="S34" s="641"/>
      <c r="T34" s="641"/>
      <c r="U34" s="641"/>
      <c r="V34" s="641"/>
      <c r="W34" s="641"/>
      <c r="X34" s="641"/>
      <c r="Y34" s="642"/>
      <c r="Z34" s="677">
        <v>0.2</v>
      </c>
      <c r="AA34" s="677"/>
      <c r="AB34" s="677"/>
      <c r="AC34" s="677"/>
      <c r="AD34" s="678">
        <v>1441</v>
      </c>
      <c r="AE34" s="678"/>
      <c r="AF34" s="678"/>
      <c r="AG34" s="678"/>
      <c r="AH34" s="678"/>
      <c r="AI34" s="678"/>
      <c r="AJ34" s="678"/>
      <c r="AK34" s="678"/>
      <c r="AL34" s="643">
        <v>0.1</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326</v>
      </c>
      <c r="CE34" s="674"/>
      <c r="CF34" s="674"/>
      <c r="CG34" s="674"/>
      <c r="CH34" s="674"/>
      <c r="CI34" s="674"/>
      <c r="CJ34" s="674"/>
      <c r="CK34" s="674"/>
      <c r="CL34" s="674"/>
      <c r="CM34" s="674"/>
      <c r="CN34" s="674"/>
      <c r="CO34" s="674"/>
      <c r="CP34" s="674"/>
      <c r="CQ34" s="675"/>
      <c r="CR34" s="640">
        <v>485036</v>
      </c>
      <c r="CS34" s="641"/>
      <c r="CT34" s="641"/>
      <c r="CU34" s="641"/>
      <c r="CV34" s="641"/>
      <c r="CW34" s="641"/>
      <c r="CX34" s="641"/>
      <c r="CY34" s="642"/>
      <c r="CZ34" s="643">
        <v>15.9</v>
      </c>
      <c r="DA34" s="661"/>
      <c r="DB34" s="661"/>
      <c r="DC34" s="662"/>
      <c r="DD34" s="646">
        <v>306720</v>
      </c>
      <c r="DE34" s="641"/>
      <c r="DF34" s="641"/>
      <c r="DG34" s="641"/>
      <c r="DH34" s="641"/>
      <c r="DI34" s="641"/>
      <c r="DJ34" s="641"/>
      <c r="DK34" s="642"/>
      <c r="DL34" s="646">
        <v>273284</v>
      </c>
      <c r="DM34" s="641"/>
      <c r="DN34" s="641"/>
      <c r="DO34" s="641"/>
      <c r="DP34" s="641"/>
      <c r="DQ34" s="641"/>
      <c r="DR34" s="641"/>
      <c r="DS34" s="641"/>
      <c r="DT34" s="641"/>
      <c r="DU34" s="641"/>
      <c r="DV34" s="642"/>
      <c r="DW34" s="643">
        <v>13.4</v>
      </c>
      <c r="DX34" s="661"/>
      <c r="DY34" s="661"/>
      <c r="DZ34" s="661"/>
      <c r="EA34" s="661"/>
      <c r="EB34" s="661"/>
      <c r="EC34" s="676"/>
    </row>
    <row r="35" spans="2:133" ht="11.25" customHeight="1">
      <c r="B35" s="637" t="s">
        <v>327</v>
      </c>
      <c r="C35" s="638"/>
      <c r="D35" s="638"/>
      <c r="E35" s="638"/>
      <c r="F35" s="638"/>
      <c r="G35" s="638"/>
      <c r="H35" s="638"/>
      <c r="I35" s="638"/>
      <c r="J35" s="638"/>
      <c r="K35" s="638"/>
      <c r="L35" s="638"/>
      <c r="M35" s="638"/>
      <c r="N35" s="638"/>
      <c r="O35" s="638"/>
      <c r="P35" s="638"/>
      <c r="Q35" s="639"/>
      <c r="R35" s="640">
        <v>8466</v>
      </c>
      <c r="S35" s="641"/>
      <c r="T35" s="641"/>
      <c r="U35" s="641"/>
      <c r="V35" s="641"/>
      <c r="W35" s="641"/>
      <c r="X35" s="641"/>
      <c r="Y35" s="642"/>
      <c r="Z35" s="677">
        <v>0.3</v>
      </c>
      <c r="AA35" s="677"/>
      <c r="AB35" s="677"/>
      <c r="AC35" s="677"/>
      <c r="AD35" s="678" t="s">
        <v>239</v>
      </c>
      <c r="AE35" s="678"/>
      <c r="AF35" s="678"/>
      <c r="AG35" s="678"/>
      <c r="AH35" s="678"/>
      <c r="AI35" s="678"/>
      <c r="AJ35" s="678"/>
      <c r="AK35" s="678"/>
      <c r="AL35" s="643" t="s">
        <v>184</v>
      </c>
      <c r="AM35" s="644"/>
      <c r="AN35" s="644"/>
      <c r="AO35" s="679"/>
      <c r="AP35" s="235"/>
      <c r="AQ35" s="701" t="s">
        <v>328</v>
      </c>
      <c r="AR35" s="702"/>
      <c r="AS35" s="702"/>
      <c r="AT35" s="702"/>
      <c r="AU35" s="702"/>
      <c r="AV35" s="702"/>
      <c r="AW35" s="702"/>
      <c r="AX35" s="702"/>
      <c r="AY35" s="702"/>
      <c r="AZ35" s="702"/>
      <c r="BA35" s="702"/>
      <c r="BB35" s="702"/>
      <c r="BC35" s="702"/>
      <c r="BD35" s="702"/>
      <c r="BE35" s="702"/>
      <c r="BF35" s="703"/>
      <c r="BG35" s="701" t="s">
        <v>329</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330</v>
      </c>
      <c r="CE35" s="674"/>
      <c r="CF35" s="674"/>
      <c r="CG35" s="674"/>
      <c r="CH35" s="674"/>
      <c r="CI35" s="674"/>
      <c r="CJ35" s="674"/>
      <c r="CK35" s="674"/>
      <c r="CL35" s="674"/>
      <c r="CM35" s="674"/>
      <c r="CN35" s="674"/>
      <c r="CO35" s="674"/>
      <c r="CP35" s="674"/>
      <c r="CQ35" s="675"/>
      <c r="CR35" s="640">
        <v>109246</v>
      </c>
      <c r="CS35" s="659"/>
      <c r="CT35" s="659"/>
      <c r="CU35" s="659"/>
      <c r="CV35" s="659"/>
      <c r="CW35" s="659"/>
      <c r="CX35" s="659"/>
      <c r="CY35" s="660"/>
      <c r="CZ35" s="643">
        <v>3.6</v>
      </c>
      <c r="DA35" s="661"/>
      <c r="DB35" s="661"/>
      <c r="DC35" s="662"/>
      <c r="DD35" s="646">
        <v>106163</v>
      </c>
      <c r="DE35" s="659"/>
      <c r="DF35" s="659"/>
      <c r="DG35" s="659"/>
      <c r="DH35" s="659"/>
      <c r="DI35" s="659"/>
      <c r="DJ35" s="659"/>
      <c r="DK35" s="660"/>
      <c r="DL35" s="646">
        <v>92820</v>
      </c>
      <c r="DM35" s="659"/>
      <c r="DN35" s="659"/>
      <c r="DO35" s="659"/>
      <c r="DP35" s="659"/>
      <c r="DQ35" s="659"/>
      <c r="DR35" s="659"/>
      <c r="DS35" s="659"/>
      <c r="DT35" s="659"/>
      <c r="DU35" s="659"/>
      <c r="DV35" s="660"/>
      <c r="DW35" s="643">
        <v>4.5</v>
      </c>
      <c r="DX35" s="661"/>
      <c r="DY35" s="661"/>
      <c r="DZ35" s="661"/>
      <c r="EA35" s="661"/>
      <c r="EB35" s="661"/>
      <c r="EC35" s="676"/>
    </row>
    <row r="36" spans="2:133" ht="11.25" customHeight="1">
      <c r="B36" s="637" t="s">
        <v>331</v>
      </c>
      <c r="C36" s="638"/>
      <c r="D36" s="638"/>
      <c r="E36" s="638"/>
      <c r="F36" s="638"/>
      <c r="G36" s="638"/>
      <c r="H36" s="638"/>
      <c r="I36" s="638"/>
      <c r="J36" s="638"/>
      <c r="K36" s="638"/>
      <c r="L36" s="638"/>
      <c r="M36" s="638"/>
      <c r="N36" s="638"/>
      <c r="O36" s="638"/>
      <c r="P36" s="638"/>
      <c r="Q36" s="639"/>
      <c r="R36" s="640">
        <v>190314</v>
      </c>
      <c r="S36" s="641"/>
      <c r="T36" s="641"/>
      <c r="U36" s="641"/>
      <c r="V36" s="641"/>
      <c r="W36" s="641"/>
      <c r="X36" s="641"/>
      <c r="Y36" s="642"/>
      <c r="Z36" s="677">
        <v>5.9</v>
      </c>
      <c r="AA36" s="677"/>
      <c r="AB36" s="677"/>
      <c r="AC36" s="677"/>
      <c r="AD36" s="678" t="s">
        <v>184</v>
      </c>
      <c r="AE36" s="678"/>
      <c r="AF36" s="678"/>
      <c r="AG36" s="678"/>
      <c r="AH36" s="678"/>
      <c r="AI36" s="678"/>
      <c r="AJ36" s="678"/>
      <c r="AK36" s="678"/>
      <c r="AL36" s="643" t="s">
        <v>239</v>
      </c>
      <c r="AM36" s="644"/>
      <c r="AN36" s="644"/>
      <c r="AO36" s="679"/>
      <c r="AP36" s="235"/>
      <c r="AQ36" s="692" t="s">
        <v>332</v>
      </c>
      <c r="AR36" s="693"/>
      <c r="AS36" s="693"/>
      <c r="AT36" s="693"/>
      <c r="AU36" s="693"/>
      <c r="AV36" s="693"/>
      <c r="AW36" s="693"/>
      <c r="AX36" s="693"/>
      <c r="AY36" s="694"/>
      <c r="AZ36" s="695">
        <v>399747</v>
      </c>
      <c r="BA36" s="696"/>
      <c r="BB36" s="696"/>
      <c r="BC36" s="696"/>
      <c r="BD36" s="696"/>
      <c r="BE36" s="696"/>
      <c r="BF36" s="697"/>
      <c r="BG36" s="698" t="s">
        <v>333</v>
      </c>
      <c r="BH36" s="699"/>
      <c r="BI36" s="699"/>
      <c r="BJ36" s="699"/>
      <c r="BK36" s="699"/>
      <c r="BL36" s="699"/>
      <c r="BM36" s="699"/>
      <c r="BN36" s="699"/>
      <c r="BO36" s="699"/>
      <c r="BP36" s="699"/>
      <c r="BQ36" s="699"/>
      <c r="BR36" s="699"/>
      <c r="BS36" s="699"/>
      <c r="BT36" s="699"/>
      <c r="BU36" s="700"/>
      <c r="BV36" s="695">
        <v>23691</v>
      </c>
      <c r="BW36" s="696"/>
      <c r="BX36" s="696"/>
      <c r="BY36" s="696"/>
      <c r="BZ36" s="696"/>
      <c r="CA36" s="696"/>
      <c r="CB36" s="697"/>
      <c r="CD36" s="673" t="s">
        <v>334</v>
      </c>
      <c r="CE36" s="674"/>
      <c r="CF36" s="674"/>
      <c r="CG36" s="674"/>
      <c r="CH36" s="674"/>
      <c r="CI36" s="674"/>
      <c r="CJ36" s="674"/>
      <c r="CK36" s="674"/>
      <c r="CL36" s="674"/>
      <c r="CM36" s="674"/>
      <c r="CN36" s="674"/>
      <c r="CO36" s="674"/>
      <c r="CP36" s="674"/>
      <c r="CQ36" s="675"/>
      <c r="CR36" s="640">
        <v>311963</v>
      </c>
      <c r="CS36" s="641"/>
      <c r="CT36" s="641"/>
      <c r="CU36" s="641"/>
      <c r="CV36" s="641"/>
      <c r="CW36" s="641"/>
      <c r="CX36" s="641"/>
      <c r="CY36" s="642"/>
      <c r="CZ36" s="643">
        <v>10.199999999999999</v>
      </c>
      <c r="DA36" s="661"/>
      <c r="DB36" s="661"/>
      <c r="DC36" s="662"/>
      <c r="DD36" s="646">
        <v>276421</v>
      </c>
      <c r="DE36" s="641"/>
      <c r="DF36" s="641"/>
      <c r="DG36" s="641"/>
      <c r="DH36" s="641"/>
      <c r="DI36" s="641"/>
      <c r="DJ36" s="641"/>
      <c r="DK36" s="642"/>
      <c r="DL36" s="646">
        <v>225441</v>
      </c>
      <c r="DM36" s="641"/>
      <c r="DN36" s="641"/>
      <c r="DO36" s="641"/>
      <c r="DP36" s="641"/>
      <c r="DQ36" s="641"/>
      <c r="DR36" s="641"/>
      <c r="DS36" s="641"/>
      <c r="DT36" s="641"/>
      <c r="DU36" s="641"/>
      <c r="DV36" s="642"/>
      <c r="DW36" s="643">
        <v>11</v>
      </c>
      <c r="DX36" s="661"/>
      <c r="DY36" s="661"/>
      <c r="DZ36" s="661"/>
      <c r="EA36" s="661"/>
      <c r="EB36" s="661"/>
      <c r="EC36" s="676"/>
    </row>
    <row r="37" spans="2:133" ht="11.25" customHeight="1">
      <c r="B37" s="637" t="s">
        <v>335</v>
      </c>
      <c r="C37" s="638"/>
      <c r="D37" s="638"/>
      <c r="E37" s="638"/>
      <c r="F37" s="638"/>
      <c r="G37" s="638"/>
      <c r="H37" s="638"/>
      <c r="I37" s="638"/>
      <c r="J37" s="638"/>
      <c r="K37" s="638"/>
      <c r="L37" s="638"/>
      <c r="M37" s="638"/>
      <c r="N37" s="638"/>
      <c r="O37" s="638"/>
      <c r="P37" s="638"/>
      <c r="Q37" s="639"/>
      <c r="R37" s="640">
        <v>109699</v>
      </c>
      <c r="S37" s="641"/>
      <c r="T37" s="641"/>
      <c r="U37" s="641"/>
      <c r="V37" s="641"/>
      <c r="W37" s="641"/>
      <c r="X37" s="641"/>
      <c r="Y37" s="642"/>
      <c r="Z37" s="677">
        <v>3.4</v>
      </c>
      <c r="AA37" s="677"/>
      <c r="AB37" s="677"/>
      <c r="AC37" s="677"/>
      <c r="AD37" s="678" t="s">
        <v>263</v>
      </c>
      <c r="AE37" s="678"/>
      <c r="AF37" s="678"/>
      <c r="AG37" s="678"/>
      <c r="AH37" s="678"/>
      <c r="AI37" s="678"/>
      <c r="AJ37" s="678"/>
      <c r="AK37" s="678"/>
      <c r="AL37" s="643" t="s">
        <v>184</v>
      </c>
      <c r="AM37" s="644"/>
      <c r="AN37" s="644"/>
      <c r="AO37" s="679"/>
      <c r="AQ37" s="680" t="s">
        <v>336</v>
      </c>
      <c r="AR37" s="681"/>
      <c r="AS37" s="681"/>
      <c r="AT37" s="681"/>
      <c r="AU37" s="681"/>
      <c r="AV37" s="681"/>
      <c r="AW37" s="681"/>
      <c r="AX37" s="681"/>
      <c r="AY37" s="682"/>
      <c r="AZ37" s="640">
        <v>97616</v>
      </c>
      <c r="BA37" s="641"/>
      <c r="BB37" s="641"/>
      <c r="BC37" s="641"/>
      <c r="BD37" s="659"/>
      <c r="BE37" s="659"/>
      <c r="BF37" s="683"/>
      <c r="BG37" s="673" t="s">
        <v>337</v>
      </c>
      <c r="BH37" s="674"/>
      <c r="BI37" s="674"/>
      <c r="BJ37" s="674"/>
      <c r="BK37" s="674"/>
      <c r="BL37" s="674"/>
      <c r="BM37" s="674"/>
      <c r="BN37" s="674"/>
      <c r="BO37" s="674"/>
      <c r="BP37" s="674"/>
      <c r="BQ37" s="674"/>
      <c r="BR37" s="674"/>
      <c r="BS37" s="674"/>
      <c r="BT37" s="674"/>
      <c r="BU37" s="675"/>
      <c r="BV37" s="640">
        <v>39044</v>
      </c>
      <c r="BW37" s="641"/>
      <c r="BX37" s="641"/>
      <c r="BY37" s="641"/>
      <c r="BZ37" s="641"/>
      <c r="CA37" s="641"/>
      <c r="CB37" s="684"/>
      <c r="CD37" s="673" t="s">
        <v>338</v>
      </c>
      <c r="CE37" s="674"/>
      <c r="CF37" s="674"/>
      <c r="CG37" s="674"/>
      <c r="CH37" s="674"/>
      <c r="CI37" s="674"/>
      <c r="CJ37" s="674"/>
      <c r="CK37" s="674"/>
      <c r="CL37" s="674"/>
      <c r="CM37" s="674"/>
      <c r="CN37" s="674"/>
      <c r="CO37" s="674"/>
      <c r="CP37" s="674"/>
      <c r="CQ37" s="675"/>
      <c r="CR37" s="640">
        <v>111516</v>
      </c>
      <c r="CS37" s="659"/>
      <c r="CT37" s="659"/>
      <c r="CU37" s="659"/>
      <c r="CV37" s="659"/>
      <c r="CW37" s="659"/>
      <c r="CX37" s="659"/>
      <c r="CY37" s="660"/>
      <c r="CZ37" s="643">
        <v>3.6</v>
      </c>
      <c r="DA37" s="661"/>
      <c r="DB37" s="661"/>
      <c r="DC37" s="662"/>
      <c r="DD37" s="646">
        <v>111516</v>
      </c>
      <c r="DE37" s="659"/>
      <c r="DF37" s="659"/>
      <c r="DG37" s="659"/>
      <c r="DH37" s="659"/>
      <c r="DI37" s="659"/>
      <c r="DJ37" s="659"/>
      <c r="DK37" s="660"/>
      <c r="DL37" s="646">
        <v>94688</v>
      </c>
      <c r="DM37" s="659"/>
      <c r="DN37" s="659"/>
      <c r="DO37" s="659"/>
      <c r="DP37" s="659"/>
      <c r="DQ37" s="659"/>
      <c r="DR37" s="659"/>
      <c r="DS37" s="659"/>
      <c r="DT37" s="659"/>
      <c r="DU37" s="659"/>
      <c r="DV37" s="660"/>
      <c r="DW37" s="643">
        <v>4.5999999999999996</v>
      </c>
      <c r="DX37" s="661"/>
      <c r="DY37" s="661"/>
      <c r="DZ37" s="661"/>
      <c r="EA37" s="661"/>
      <c r="EB37" s="661"/>
      <c r="EC37" s="676"/>
    </row>
    <row r="38" spans="2:133" ht="11.25" customHeight="1">
      <c r="B38" s="637" t="s">
        <v>339</v>
      </c>
      <c r="C38" s="638"/>
      <c r="D38" s="638"/>
      <c r="E38" s="638"/>
      <c r="F38" s="638"/>
      <c r="G38" s="638"/>
      <c r="H38" s="638"/>
      <c r="I38" s="638"/>
      <c r="J38" s="638"/>
      <c r="K38" s="638"/>
      <c r="L38" s="638"/>
      <c r="M38" s="638"/>
      <c r="N38" s="638"/>
      <c r="O38" s="638"/>
      <c r="P38" s="638"/>
      <c r="Q38" s="639"/>
      <c r="R38" s="640">
        <v>73594</v>
      </c>
      <c r="S38" s="641"/>
      <c r="T38" s="641"/>
      <c r="U38" s="641"/>
      <c r="V38" s="641"/>
      <c r="W38" s="641"/>
      <c r="X38" s="641"/>
      <c r="Y38" s="642"/>
      <c r="Z38" s="677">
        <v>2.2999999999999998</v>
      </c>
      <c r="AA38" s="677"/>
      <c r="AB38" s="677"/>
      <c r="AC38" s="677"/>
      <c r="AD38" s="678">
        <v>596</v>
      </c>
      <c r="AE38" s="678"/>
      <c r="AF38" s="678"/>
      <c r="AG38" s="678"/>
      <c r="AH38" s="678"/>
      <c r="AI38" s="678"/>
      <c r="AJ38" s="678"/>
      <c r="AK38" s="678"/>
      <c r="AL38" s="643">
        <v>0</v>
      </c>
      <c r="AM38" s="644"/>
      <c r="AN38" s="644"/>
      <c r="AO38" s="679"/>
      <c r="AQ38" s="680" t="s">
        <v>340</v>
      </c>
      <c r="AR38" s="681"/>
      <c r="AS38" s="681"/>
      <c r="AT38" s="681"/>
      <c r="AU38" s="681"/>
      <c r="AV38" s="681"/>
      <c r="AW38" s="681"/>
      <c r="AX38" s="681"/>
      <c r="AY38" s="682"/>
      <c r="AZ38" s="640">
        <v>59041</v>
      </c>
      <c r="BA38" s="641"/>
      <c r="BB38" s="641"/>
      <c r="BC38" s="641"/>
      <c r="BD38" s="659"/>
      <c r="BE38" s="659"/>
      <c r="BF38" s="683"/>
      <c r="BG38" s="673" t="s">
        <v>341</v>
      </c>
      <c r="BH38" s="674"/>
      <c r="BI38" s="674"/>
      <c r="BJ38" s="674"/>
      <c r="BK38" s="674"/>
      <c r="BL38" s="674"/>
      <c r="BM38" s="674"/>
      <c r="BN38" s="674"/>
      <c r="BO38" s="674"/>
      <c r="BP38" s="674"/>
      <c r="BQ38" s="674"/>
      <c r="BR38" s="674"/>
      <c r="BS38" s="674"/>
      <c r="BT38" s="674"/>
      <c r="BU38" s="675"/>
      <c r="BV38" s="640">
        <v>346</v>
      </c>
      <c r="BW38" s="641"/>
      <c r="BX38" s="641"/>
      <c r="BY38" s="641"/>
      <c r="BZ38" s="641"/>
      <c r="CA38" s="641"/>
      <c r="CB38" s="684"/>
      <c r="CD38" s="673" t="s">
        <v>342</v>
      </c>
      <c r="CE38" s="674"/>
      <c r="CF38" s="674"/>
      <c r="CG38" s="674"/>
      <c r="CH38" s="674"/>
      <c r="CI38" s="674"/>
      <c r="CJ38" s="674"/>
      <c r="CK38" s="674"/>
      <c r="CL38" s="674"/>
      <c r="CM38" s="674"/>
      <c r="CN38" s="674"/>
      <c r="CO38" s="674"/>
      <c r="CP38" s="674"/>
      <c r="CQ38" s="675"/>
      <c r="CR38" s="640">
        <v>399747</v>
      </c>
      <c r="CS38" s="641"/>
      <c r="CT38" s="641"/>
      <c r="CU38" s="641"/>
      <c r="CV38" s="641"/>
      <c r="CW38" s="641"/>
      <c r="CX38" s="641"/>
      <c r="CY38" s="642"/>
      <c r="CZ38" s="643">
        <v>13.1</v>
      </c>
      <c r="DA38" s="661"/>
      <c r="DB38" s="661"/>
      <c r="DC38" s="662"/>
      <c r="DD38" s="646">
        <v>375037</v>
      </c>
      <c r="DE38" s="641"/>
      <c r="DF38" s="641"/>
      <c r="DG38" s="641"/>
      <c r="DH38" s="641"/>
      <c r="DI38" s="641"/>
      <c r="DJ38" s="641"/>
      <c r="DK38" s="642"/>
      <c r="DL38" s="646">
        <v>229242</v>
      </c>
      <c r="DM38" s="641"/>
      <c r="DN38" s="641"/>
      <c r="DO38" s="641"/>
      <c r="DP38" s="641"/>
      <c r="DQ38" s="641"/>
      <c r="DR38" s="641"/>
      <c r="DS38" s="641"/>
      <c r="DT38" s="641"/>
      <c r="DU38" s="641"/>
      <c r="DV38" s="642"/>
      <c r="DW38" s="643">
        <v>11.2</v>
      </c>
      <c r="DX38" s="661"/>
      <c r="DY38" s="661"/>
      <c r="DZ38" s="661"/>
      <c r="EA38" s="661"/>
      <c r="EB38" s="661"/>
      <c r="EC38" s="676"/>
    </row>
    <row r="39" spans="2:133" ht="11.25" customHeight="1">
      <c r="B39" s="637" t="s">
        <v>343</v>
      </c>
      <c r="C39" s="638"/>
      <c r="D39" s="638"/>
      <c r="E39" s="638"/>
      <c r="F39" s="638"/>
      <c r="G39" s="638"/>
      <c r="H39" s="638"/>
      <c r="I39" s="638"/>
      <c r="J39" s="638"/>
      <c r="K39" s="638"/>
      <c r="L39" s="638"/>
      <c r="M39" s="638"/>
      <c r="N39" s="638"/>
      <c r="O39" s="638"/>
      <c r="P39" s="638"/>
      <c r="Q39" s="639"/>
      <c r="R39" s="640">
        <v>368250</v>
      </c>
      <c r="S39" s="641"/>
      <c r="T39" s="641"/>
      <c r="U39" s="641"/>
      <c r="V39" s="641"/>
      <c r="W39" s="641"/>
      <c r="X39" s="641"/>
      <c r="Y39" s="642"/>
      <c r="Z39" s="677">
        <v>11.3</v>
      </c>
      <c r="AA39" s="677"/>
      <c r="AB39" s="677"/>
      <c r="AC39" s="677"/>
      <c r="AD39" s="678" t="s">
        <v>184</v>
      </c>
      <c r="AE39" s="678"/>
      <c r="AF39" s="678"/>
      <c r="AG39" s="678"/>
      <c r="AH39" s="678"/>
      <c r="AI39" s="678"/>
      <c r="AJ39" s="678"/>
      <c r="AK39" s="678"/>
      <c r="AL39" s="643" t="s">
        <v>184</v>
      </c>
      <c r="AM39" s="644"/>
      <c r="AN39" s="644"/>
      <c r="AO39" s="679"/>
      <c r="AQ39" s="680" t="s">
        <v>344</v>
      </c>
      <c r="AR39" s="681"/>
      <c r="AS39" s="681"/>
      <c r="AT39" s="681"/>
      <c r="AU39" s="681"/>
      <c r="AV39" s="681"/>
      <c r="AW39" s="681"/>
      <c r="AX39" s="681"/>
      <c r="AY39" s="682"/>
      <c r="AZ39" s="640" t="s">
        <v>239</v>
      </c>
      <c r="BA39" s="641"/>
      <c r="BB39" s="641"/>
      <c r="BC39" s="641"/>
      <c r="BD39" s="659"/>
      <c r="BE39" s="659"/>
      <c r="BF39" s="683"/>
      <c r="BG39" s="673" t="s">
        <v>345</v>
      </c>
      <c r="BH39" s="674"/>
      <c r="BI39" s="674"/>
      <c r="BJ39" s="674"/>
      <c r="BK39" s="674"/>
      <c r="BL39" s="674"/>
      <c r="BM39" s="674"/>
      <c r="BN39" s="674"/>
      <c r="BO39" s="674"/>
      <c r="BP39" s="674"/>
      <c r="BQ39" s="674"/>
      <c r="BR39" s="674"/>
      <c r="BS39" s="674"/>
      <c r="BT39" s="674"/>
      <c r="BU39" s="675"/>
      <c r="BV39" s="640">
        <v>491</v>
      </c>
      <c r="BW39" s="641"/>
      <c r="BX39" s="641"/>
      <c r="BY39" s="641"/>
      <c r="BZ39" s="641"/>
      <c r="CA39" s="641"/>
      <c r="CB39" s="684"/>
      <c r="CD39" s="673" t="s">
        <v>346</v>
      </c>
      <c r="CE39" s="674"/>
      <c r="CF39" s="674"/>
      <c r="CG39" s="674"/>
      <c r="CH39" s="674"/>
      <c r="CI39" s="674"/>
      <c r="CJ39" s="674"/>
      <c r="CK39" s="674"/>
      <c r="CL39" s="674"/>
      <c r="CM39" s="674"/>
      <c r="CN39" s="674"/>
      <c r="CO39" s="674"/>
      <c r="CP39" s="674"/>
      <c r="CQ39" s="675"/>
      <c r="CR39" s="640">
        <v>60719</v>
      </c>
      <c r="CS39" s="659"/>
      <c r="CT39" s="659"/>
      <c r="CU39" s="659"/>
      <c r="CV39" s="659"/>
      <c r="CW39" s="659"/>
      <c r="CX39" s="659"/>
      <c r="CY39" s="660"/>
      <c r="CZ39" s="643">
        <v>2</v>
      </c>
      <c r="DA39" s="661"/>
      <c r="DB39" s="661"/>
      <c r="DC39" s="662"/>
      <c r="DD39" s="646">
        <v>53139</v>
      </c>
      <c r="DE39" s="659"/>
      <c r="DF39" s="659"/>
      <c r="DG39" s="659"/>
      <c r="DH39" s="659"/>
      <c r="DI39" s="659"/>
      <c r="DJ39" s="659"/>
      <c r="DK39" s="660"/>
      <c r="DL39" s="646" t="s">
        <v>239</v>
      </c>
      <c r="DM39" s="659"/>
      <c r="DN39" s="659"/>
      <c r="DO39" s="659"/>
      <c r="DP39" s="659"/>
      <c r="DQ39" s="659"/>
      <c r="DR39" s="659"/>
      <c r="DS39" s="659"/>
      <c r="DT39" s="659"/>
      <c r="DU39" s="659"/>
      <c r="DV39" s="660"/>
      <c r="DW39" s="643" t="s">
        <v>239</v>
      </c>
      <c r="DX39" s="661"/>
      <c r="DY39" s="661"/>
      <c r="DZ39" s="661"/>
      <c r="EA39" s="661"/>
      <c r="EB39" s="661"/>
      <c r="EC39" s="676"/>
    </row>
    <row r="40" spans="2:133" ht="11.25" customHeight="1">
      <c r="B40" s="637" t="s">
        <v>347</v>
      </c>
      <c r="C40" s="638"/>
      <c r="D40" s="638"/>
      <c r="E40" s="638"/>
      <c r="F40" s="638"/>
      <c r="G40" s="638"/>
      <c r="H40" s="638"/>
      <c r="I40" s="638"/>
      <c r="J40" s="638"/>
      <c r="K40" s="638"/>
      <c r="L40" s="638"/>
      <c r="M40" s="638"/>
      <c r="N40" s="638"/>
      <c r="O40" s="638"/>
      <c r="P40" s="638"/>
      <c r="Q40" s="639"/>
      <c r="R40" s="640" t="s">
        <v>239</v>
      </c>
      <c r="S40" s="641"/>
      <c r="T40" s="641"/>
      <c r="U40" s="641"/>
      <c r="V40" s="641"/>
      <c r="W40" s="641"/>
      <c r="X40" s="641"/>
      <c r="Y40" s="642"/>
      <c r="Z40" s="677" t="s">
        <v>184</v>
      </c>
      <c r="AA40" s="677"/>
      <c r="AB40" s="677"/>
      <c r="AC40" s="677"/>
      <c r="AD40" s="678" t="s">
        <v>239</v>
      </c>
      <c r="AE40" s="678"/>
      <c r="AF40" s="678"/>
      <c r="AG40" s="678"/>
      <c r="AH40" s="678"/>
      <c r="AI40" s="678"/>
      <c r="AJ40" s="678"/>
      <c r="AK40" s="678"/>
      <c r="AL40" s="643" t="s">
        <v>239</v>
      </c>
      <c r="AM40" s="644"/>
      <c r="AN40" s="644"/>
      <c r="AO40" s="679"/>
      <c r="AQ40" s="680" t="s">
        <v>348</v>
      </c>
      <c r="AR40" s="681"/>
      <c r="AS40" s="681"/>
      <c r="AT40" s="681"/>
      <c r="AU40" s="681"/>
      <c r="AV40" s="681"/>
      <c r="AW40" s="681"/>
      <c r="AX40" s="681"/>
      <c r="AY40" s="682"/>
      <c r="AZ40" s="640" t="s">
        <v>239</v>
      </c>
      <c r="BA40" s="641"/>
      <c r="BB40" s="641"/>
      <c r="BC40" s="641"/>
      <c r="BD40" s="659"/>
      <c r="BE40" s="659"/>
      <c r="BF40" s="683"/>
      <c r="BG40" s="685" t="s">
        <v>349</v>
      </c>
      <c r="BH40" s="686"/>
      <c r="BI40" s="686"/>
      <c r="BJ40" s="686"/>
      <c r="BK40" s="686"/>
      <c r="BL40" s="236"/>
      <c r="BM40" s="674" t="s">
        <v>350</v>
      </c>
      <c r="BN40" s="674"/>
      <c r="BO40" s="674"/>
      <c r="BP40" s="674"/>
      <c r="BQ40" s="674"/>
      <c r="BR40" s="674"/>
      <c r="BS40" s="674"/>
      <c r="BT40" s="674"/>
      <c r="BU40" s="675"/>
      <c r="BV40" s="640">
        <v>83</v>
      </c>
      <c r="BW40" s="641"/>
      <c r="BX40" s="641"/>
      <c r="BY40" s="641"/>
      <c r="BZ40" s="641"/>
      <c r="CA40" s="641"/>
      <c r="CB40" s="684"/>
      <c r="CD40" s="673" t="s">
        <v>351</v>
      </c>
      <c r="CE40" s="674"/>
      <c r="CF40" s="674"/>
      <c r="CG40" s="674"/>
      <c r="CH40" s="674"/>
      <c r="CI40" s="674"/>
      <c r="CJ40" s="674"/>
      <c r="CK40" s="674"/>
      <c r="CL40" s="674"/>
      <c r="CM40" s="674"/>
      <c r="CN40" s="674"/>
      <c r="CO40" s="674"/>
      <c r="CP40" s="674"/>
      <c r="CQ40" s="675"/>
      <c r="CR40" s="640">
        <v>18960</v>
      </c>
      <c r="CS40" s="641"/>
      <c r="CT40" s="641"/>
      <c r="CU40" s="641"/>
      <c r="CV40" s="641"/>
      <c r="CW40" s="641"/>
      <c r="CX40" s="641"/>
      <c r="CY40" s="642"/>
      <c r="CZ40" s="643">
        <v>0.6</v>
      </c>
      <c r="DA40" s="661"/>
      <c r="DB40" s="661"/>
      <c r="DC40" s="662"/>
      <c r="DD40" s="646" t="s">
        <v>239</v>
      </c>
      <c r="DE40" s="641"/>
      <c r="DF40" s="641"/>
      <c r="DG40" s="641"/>
      <c r="DH40" s="641"/>
      <c r="DI40" s="641"/>
      <c r="DJ40" s="641"/>
      <c r="DK40" s="642"/>
      <c r="DL40" s="646" t="s">
        <v>239</v>
      </c>
      <c r="DM40" s="641"/>
      <c r="DN40" s="641"/>
      <c r="DO40" s="641"/>
      <c r="DP40" s="641"/>
      <c r="DQ40" s="641"/>
      <c r="DR40" s="641"/>
      <c r="DS40" s="641"/>
      <c r="DT40" s="641"/>
      <c r="DU40" s="641"/>
      <c r="DV40" s="642"/>
      <c r="DW40" s="643" t="s">
        <v>184</v>
      </c>
      <c r="DX40" s="661"/>
      <c r="DY40" s="661"/>
      <c r="DZ40" s="661"/>
      <c r="EA40" s="661"/>
      <c r="EB40" s="661"/>
      <c r="EC40" s="676"/>
    </row>
    <row r="41" spans="2:133" ht="11.25" customHeight="1">
      <c r="B41" s="637" t="s">
        <v>352</v>
      </c>
      <c r="C41" s="638"/>
      <c r="D41" s="638"/>
      <c r="E41" s="638"/>
      <c r="F41" s="638"/>
      <c r="G41" s="638"/>
      <c r="H41" s="638"/>
      <c r="I41" s="638"/>
      <c r="J41" s="638"/>
      <c r="K41" s="638"/>
      <c r="L41" s="638"/>
      <c r="M41" s="638"/>
      <c r="N41" s="638"/>
      <c r="O41" s="638"/>
      <c r="P41" s="638"/>
      <c r="Q41" s="639"/>
      <c r="R41" s="640">
        <v>59350</v>
      </c>
      <c r="S41" s="641"/>
      <c r="T41" s="641"/>
      <c r="U41" s="641"/>
      <c r="V41" s="641"/>
      <c r="W41" s="641"/>
      <c r="X41" s="641"/>
      <c r="Y41" s="642"/>
      <c r="Z41" s="677">
        <v>1.8</v>
      </c>
      <c r="AA41" s="677"/>
      <c r="AB41" s="677"/>
      <c r="AC41" s="677"/>
      <c r="AD41" s="678" t="s">
        <v>239</v>
      </c>
      <c r="AE41" s="678"/>
      <c r="AF41" s="678"/>
      <c r="AG41" s="678"/>
      <c r="AH41" s="678"/>
      <c r="AI41" s="678"/>
      <c r="AJ41" s="678"/>
      <c r="AK41" s="678"/>
      <c r="AL41" s="643" t="s">
        <v>239</v>
      </c>
      <c r="AM41" s="644"/>
      <c r="AN41" s="644"/>
      <c r="AO41" s="679"/>
      <c r="AQ41" s="680" t="s">
        <v>353</v>
      </c>
      <c r="AR41" s="681"/>
      <c r="AS41" s="681"/>
      <c r="AT41" s="681"/>
      <c r="AU41" s="681"/>
      <c r="AV41" s="681"/>
      <c r="AW41" s="681"/>
      <c r="AX41" s="681"/>
      <c r="AY41" s="682"/>
      <c r="AZ41" s="640">
        <v>84137</v>
      </c>
      <c r="BA41" s="641"/>
      <c r="BB41" s="641"/>
      <c r="BC41" s="641"/>
      <c r="BD41" s="659"/>
      <c r="BE41" s="659"/>
      <c r="BF41" s="683"/>
      <c r="BG41" s="685"/>
      <c r="BH41" s="686"/>
      <c r="BI41" s="686"/>
      <c r="BJ41" s="686"/>
      <c r="BK41" s="686"/>
      <c r="BL41" s="236"/>
      <c r="BM41" s="674" t="s">
        <v>354</v>
      </c>
      <c r="BN41" s="674"/>
      <c r="BO41" s="674"/>
      <c r="BP41" s="674"/>
      <c r="BQ41" s="674"/>
      <c r="BR41" s="674"/>
      <c r="BS41" s="674"/>
      <c r="BT41" s="674"/>
      <c r="BU41" s="675"/>
      <c r="BV41" s="640" t="s">
        <v>184</v>
      </c>
      <c r="BW41" s="641"/>
      <c r="BX41" s="641"/>
      <c r="BY41" s="641"/>
      <c r="BZ41" s="641"/>
      <c r="CA41" s="641"/>
      <c r="CB41" s="684"/>
      <c r="CD41" s="673" t="s">
        <v>355</v>
      </c>
      <c r="CE41" s="674"/>
      <c r="CF41" s="674"/>
      <c r="CG41" s="674"/>
      <c r="CH41" s="674"/>
      <c r="CI41" s="674"/>
      <c r="CJ41" s="674"/>
      <c r="CK41" s="674"/>
      <c r="CL41" s="674"/>
      <c r="CM41" s="674"/>
      <c r="CN41" s="674"/>
      <c r="CO41" s="674"/>
      <c r="CP41" s="674"/>
      <c r="CQ41" s="675"/>
      <c r="CR41" s="640" t="s">
        <v>184</v>
      </c>
      <c r="CS41" s="659"/>
      <c r="CT41" s="659"/>
      <c r="CU41" s="659"/>
      <c r="CV41" s="659"/>
      <c r="CW41" s="659"/>
      <c r="CX41" s="659"/>
      <c r="CY41" s="660"/>
      <c r="CZ41" s="643" t="s">
        <v>239</v>
      </c>
      <c r="DA41" s="661"/>
      <c r="DB41" s="661"/>
      <c r="DC41" s="662"/>
      <c r="DD41" s="646" t="s">
        <v>184</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c r="B42" s="621" t="s">
        <v>356</v>
      </c>
      <c r="C42" s="622"/>
      <c r="D42" s="622"/>
      <c r="E42" s="622"/>
      <c r="F42" s="622"/>
      <c r="G42" s="622"/>
      <c r="H42" s="622"/>
      <c r="I42" s="622"/>
      <c r="J42" s="622"/>
      <c r="K42" s="622"/>
      <c r="L42" s="622"/>
      <c r="M42" s="622"/>
      <c r="N42" s="622"/>
      <c r="O42" s="622"/>
      <c r="P42" s="622"/>
      <c r="Q42" s="623"/>
      <c r="R42" s="624">
        <v>3251732</v>
      </c>
      <c r="S42" s="663"/>
      <c r="T42" s="663"/>
      <c r="U42" s="663"/>
      <c r="V42" s="663"/>
      <c r="W42" s="663"/>
      <c r="X42" s="663"/>
      <c r="Y42" s="665"/>
      <c r="Z42" s="666">
        <v>100</v>
      </c>
      <c r="AA42" s="666"/>
      <c r="AB42" s="666"/>
      <c r="AC42" s="666"/>
      <c r="AD42" s="667">
        <v>1983687</v>
      </c>
      <c r="AE42" s="667"/>
      <c r="AF42" s="667"/>
      <c r="AG42" s="667"/>
      <c r="AH42" s="667"/>
      <c r="AI42" s="667"/>
      <c r="AJ42" s="667"/>
      <c r="AK42" s="667"/>
      <c r="AL42" s="627">
        <v>100</v>
      </c>
      <c r="AM42" s="668"/>
      <c r="AN42" s="668"/>
      <c r="AO42" s="669"/>
      <c r="AQ42" s="670" t="s">
        <v>357</v>
      </c>
      <c r="AR42" s="671"/>
      <c r="AS42" s="671"/>
      <c r="AT42" s="671"/>
      <c r="AU42" s="671"/>
      <c r="AV42" s="671"/>
      <c r="AW42" s="671"/>
      <c r="AX42" s="671"/>
      <c r="AY42" s="672"/>
      <c r="AZ42" s="624">
        <v>158953</v>
      </c>
      <c r="BA42" s="663"/>
      <c r="BB42" s="663"/>
      <c r="BC42" s="663"/>
      <c r="BD42" s="625"/>
      <c r="BE42" s="625"/>
      <c r="BF42" s="689"/>
      <c r="BG42" s="687"/>
      <c r="BH42" s="688"/>
      <c r="BI42" s="688"/>
      <c r="BJ42" s="688"/>
      <c r="BK42" s="688"/>
      <c r="BL42" s="237"/>
      <c r="BM42" s="690" t="s">
        <v>358</v>
      </c>
      <c r="BN42" s="690"/>
      <c r="BO42" s="690"/>
      <c r="BP42" s="690"/>
      <c r="BQ42" s="690"/>
      <c r="BR42" s="690"/>
      <c r="BS42" s="690"/>
      <c r="BT42" s="690"/>
      <c r="BU42" s="691"/>
      <c r="BV42" s="624">
        <v>313</v>
      </c>
      <c r="BW42" s="663"/>
      <c r="BX42" s="663"/>
      <c r="BY42" s="663"/>
      <c r="BZ42" s="663"/>
      <c r="CA42" s="663"/>
      <c r="CB42" s="664"/>
      <c r="CD42" s="637" t="s">
        <v>359</v>
      </c>
      <c r="CE42" s="638"/>
      <c r="CF42" s="638"/>
      <c r="CG42" s="638"/>
      <c r="CH42" s="638"/>
      <c r="CI42" s="638"/>
      <c r="CJ42" s="638"/>
      <c r="CK42" s="638"/>
      <c r="CL42" s="638"/>
      <c r="CM42" s="638"/>
      <c r="CN42" s="638"/>
      <c r="CO42" s="638"/>
      <c r="CP42" s="638"/>
      <c r="CQ42" s="639"/>
      <c r="CR42" s="640">
        <v>584840</v>
      </c>
      <c r="CS42" s="641"/>
      <c r="CT42" s="641"/>
      <c r="CU42" s="641"/>
      <c r="CV42" s="641"/>
      <c r="CW42" s="641"/>
      <c r="CX42" s="641"/>
      <c r="CY42" s="642"/>
      <c r="CZ42" s="643">
        <v>19.100000000000001</v>
      </c>
      <c r="DA42" s="644"/>
      <c r="DB42" s="644"/>
      <c r="DC42" s="645"/>
      <c r="DD42" s="646">
        <v>142922</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c r="BV43" s="238"/>
      <c r="BW43" s="238"/>
      <c r="BX43" s="238"/>
      <c r="BY43" s="238"/>
      <c r="BZ43" s="238"/>
      <c r="CA43" s="238"/>
      <c r="CB43" s="238"/>
      <c r="CD43" s="637" t="s">
        <v>360</v>
      </c>
      <c r="CE43" s="638"/>
      <c r="CF43" s="638"/>
      <c r="CG43" s="638"/>
      <c r="CH43" s="638"/>
      <c r="CI43" s="638"/>
      <c r="CJ43" s="638"/>
      <c r="CK43" s="638"/>
      <c r="CL43" s="638"/>
      <c r="CM43" s="638"/>
      <c r="CN43" s="638"/>
      <c r="CO43" s="638"/>
      <c r="CP43" s="638"/>
      <c r="CQ43" s="639"/>
      <c r="CR43" s="640">
        <v>9852</v>
      </c>
      <c r="CS43" s="659"/>
      <c r="CT43" s="659"/>
      <c r="CU43" s="659"/>
      <c r="CV43" s="659"/>
      <c r="CW43" s="659"/>
      <c r="CX43" s="659"/>
      <c r="CY43" s="660"/>
      <c r="CZ43" s="643">
        <v>0.3</v>
      </c>
      <c r="DA43" s="661"/>
      <c r="DB43" s="661"/>
      <c r="DC43" s="662"/>
      <c r="DD43" s="646">
        <v>9852</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c r="CD44" s="653" t="s">
        <v>308</v>
      </c>
      <c r="CE44" s="654"/>
      <c r="CF44" s="637" t="s">
        <v>361</v>
      </c>
      <c r="CG44" s="638"/>
      <c r="CH44" s="638"/>
      <c r="CI44" s="638"/>
      <c r="CJ44" s="638"/>
      <c r="CK44" s="638"/>
      <c r="CL44" s="638"/>
      <c r="CM44" s="638"/>
      <c r="CN44" s="638"/>
      <c r="CO44" s="638"/>
      <c r="CP44" s="638"/>
      <c r="CQ44" s="639"/>
      <c r="CR44" s="640">
        <v>557941</v>
      </c>
      <c r="CS44" s="641"/>
      <c r="CT44" s="641"/>
      <c r="CU44" s="641"/>
      <c r="CV44" s="641"/>
      <c r="CW44" s="641"/>
      <c r="CX44" s="641"/>
      <c r="CY44" s="642"/>
      <c r="CZ44" s="643">
        <v>18.2</v>
      </c>
      <c r="DA44" s="644"/>
      <c r="DB44" s="644"/>
      <c r="DC44" s="645"/>
      <c r="DD44" s="646">
        <v>124144</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c r="CD45" s="655"/>
      <c r="CE45" s="656"/>
      <c r="CF45" s="637" t="s">
        <v>362</v>
      </c>
      <c r="CG45" s="638"/>
      <c r="CH45" s="638"/>
      <c r="CI45" s="638"/>
      <c r="CJ45" s="638"/>
      <c r="CK45" s="638"/>
      <c r="CL45" s="638"/>
      <c r="CM45" s="638"/>
      <c r="CN45" s="638"/>
      <c r="CO45" s="638"/>
      <c r="CP45" s="638"/>
      <c r="CQ45" s="639"/>
      <c r="CR45" s="640">
        <v>244361</v>
      </c>
      <c r="CS45" s="659"/>
      <c r="CT45" s="659"/>
      <c r="CU45" s="659"/>
      <c r="CV45" s="659"/>
      <c r="CW45" s="659"/>
      <c r="CX45" s="659"/>
      <c r="CY45" s="660"/>
      <c r="CZ45" s="643">
        <v>8</v>
      </c>
      <c r="DA45" s="661"/>
      <c r="DB45" s="661"/>
      <c r="DC45" s="662"/>
      <c r="DD45" s="646">
        <v>1604</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c r="B46" s="230" t="s">
        <v>363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364</v>
      </c>
      <c r="CG46" s="638"/>
      <c r="CH46" s="638"/>
      <c r="CI46" s="638"/>
      <c r="CJ46" s="638"/>
      <c r="CK46" s="638"/>
      <c r="CL46" s="638"/>
      <c r="CM46" s="638"/>
      <c r="CN46" s="638"/>
      <c r="CO46" s="638"/>
      <c r="CP46" s="638"/>
      <c r="CQ46" s="639"/>
      <c r="CR46" s="640">
        <v>311680</v>
      </c>
      <c r="CS46" s="641"/>
      <c r="CT46" s="641"/>
      <c r="CU46" s="641"/>
      <c r="CV46" s="641"/>
      <c r="CW46" s="641"/>
      <c r="CX46" s="641"/>
      <c r="CY46" s="642"/>
      <c r="CZ46" s="643">
        <v>10.199999999999999</v>
      </c>
      <c r="DA46" s="644"/>
      <c r="DB46" s="644"/>
      <c r="DC46" s="645"/>
      <c r="DD46" s="646">
        <v>120640</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c r="B47" s="240" t="s">
        <v>365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366</v>
      </c>
      <c r="CG47" s="638"/>
      <c r="CH47" s="638"/>
      <c r="CI47" s="638"/>
      <c r="CJ47" s="638"/>
      <c r="CK47" s="638"/>
      <c r="CL47" s="638"/>
      <c r="CM47" s="638"/>
      <c r="CN47" s="638"/>
      <c r="CO47" s="638"/>
      <c r="CP47" s="638"/>
      <c r="CQ47" s="639"/>
      <c r="CR47" s="640">
        <v>26899</v>
      </c>
      <c r="CS47" s="659"/>
      <c r="CT47" s="659"/>
      <c r="CU47" s="659"/>
      <c r="CV47" s="659"/>
      <c r="CW47" s="659"/>
      <c r="CX47" s="659"/>
      <c r="CY47" s="660"/>
      <c r="CZ47" s="643">
        <v>0.9</v>
      </c>
      <c r="DA47" s="661"/>
      <c r="DB47" s="661"/>
      <c r="DC47" s="662"/>
      <c r="DD47" s="646">
        <v>18778</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c r="B48" s="241" t="s">
        <v>367</v>
      </c>
      <c r="CD48" s="657"/>
      <c r="CE48" s="658"/>
      <c r="CF48" s="637" t="s">
        <v>368</v>
      </c>
      <c r="CG48" s="638"/>
      <c r="CH48" s="638"/>
      <c r="CI48" s="638"/>
      <c r="CJ48" s="638"/>
      <c r="CK48" s="638"/>
      <c r="CL48" s="638"/>
      <c r="CM48" s="638"/>
      <c r="CN48" s="638"/>
      <c r="CO48" s="638"/>
      <c r="CP48" s="638"/>
      <c r="CQ48" s="639"/>
      <c r="CR48" s="640" t="s">
        <v>239</v>
      </c>
      <c r="CS48" s="641"/>
      <c r="CT48" s="641"/>
      <c r="CU48" s="641"/>
      <c r="CV48" s="641"/>
      <c r="CW48" s="641"/>
      <c r="CX48" s="641"/>
      <c r="CY48" s="642"/>
      <c r="CZ48" s="643" t="s">
        <v>239</v>
      </c>
      <c r="DA48" s="644"/>
      <c r="DB48" s="644"/>
      <c r="DC48" s="645"/>
      <c r="DD48" s="646" t="s">
        <v>239</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c r="CD49" s="621" t="s">
        <v>369</v>
      </c>
      <c r="CE49" s="622"/>
      <c r="CF49" s="622"/>
      <c r="CG49" s="622"/>
      <c r="CH49" s="622"/>
      <c r="CI49" s="622"/>
      <c r="CJ49" s="622"/>
      <c r="CK49" s="622"/>
      <c r="CL49" s="622"/>
      <c r="CM49" s="622"/>
      <c r="CN49" s="622"/>
      <c r="CO49" s="622"/>
      <c r="CP49" s="622"/>
      <c r="CQ49" s="623"/>
      <c r="CR49" s="624">
        <v>3058466</v>
      </c>
      <c r="CS49" s="625"/>
      <c r="CT49" s="625"/>
      <c r="CU49" s="625"/>
      <c r="CV49" s="625"/>
      <c r="CW49" s="625"/>
      <c r="CX49" s="625"/>
      <c r="CY49" s="626"/>
      <c r="CZ49" s="627">
        <v>100</v>
      </c>
      <c r="DA49" s="628"/>
      <c r="DB49" s="628"/>
      <c r="DC49" s="629"/>
      <c r="DD49" s="630">
        <v>2286171</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ihFmZTTw38NETIpKWutUxVUeCdnq0acfQ9XZapW1PIFa0WEepUWY0z60yNy0gtrEwp6rAN8Noo+7CagdHD/rcQ==" saltValue="nNCTcyynJBEiI9LLX6lr0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B58" sqref="B58:P58"/>
    </sheetView>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370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371</v>
      </c>
      <c r="DK2" s="1166"/>
      <c r="DL2" s="1166"/>
      <c r="DM2" s="1166"/>
      <c r="DN2" s="1166"/>
      <c r="DO2" s="1167"/>
      <c r="DP2" s="250"/>
      <c r="DQ2" s="1165" t="s">
        <v>372</v>
      </c>
      <c r="DR2" s="1166"/>
      <c r="DS2" s="1166"/>
      <c r="DT2" s="1166"/>
      <c r="DU2" s="1166"/>
      <c r="DV2" s="1166"/>
      <c r="DW2" s="1166"/>
      <c r="DX2" s="1166"/>
      <c r="DY2" s="1166"/>
      <c r="DZ2" s="1167"/>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1118" t="s">
        <v>373</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374</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1050" t="s">
        <v>375</v>
      </c>
      <c r="B5" s="1051"/>
      <c r="C5" s="1051"/>
      <c r="D5" s="1051"/>
      <c r="E5" s="1051"/>
      <c r="F5" s="1051"/>
      <c r="G5" s="1051"/>
      <c r="H5" s="1051"/>
      <c r="I5" s="1051"/>
      <c r="J5" s="1051"/>
      <c r="K5" s="1051"/>
      <c r="L5" s="1051"/>
      <c r="M5" s="1051"/>
      <c r="N5" s="1051"/>
      <c r="O5" s="1051"/>
      <c r="P5" s="1052"/>
      <c r="Q5" s="1056" t="s">
        <v>376</v>
      </c>
      <c r="R5" s="1057"/>
      <c r="S5" s="1057"/>
      <c r="T5" s="1057"/>
      <c r="U5" s="1058"/>
      <c r="V5" s="1056" t="s">
        <v>377</v>
      </c>
      <c r="W5" s="1057"/>
      <c r="X5" s="1057"/>
      <c r="Y5" s="1057"/>
      <c r="Z5" s="1058"/>
      <c r="AA5" s="1056" t="s">
        <v>378</v>
      </c>
      <c r="AB5" s="1057"/>
      <c r="AC5" s="1057"/>
      <c r="AD5" s="1057"/>
      <c r="AE5" s="1057"/>
      <c r="AF5" s="1168" t="s">
        <v>379</v>
      </c>
      <c r="AG5" s="1057"/>
      <c r="AH5" s="1057"/>
      <c r="AI5" s="1057"/>
      <c r="AJ5" s="1072"/>
      <c r="AK5" s="1057" t="s">
        <v>380</v>
      </c>
      <c r="AL5" s="1057"/>
      <c r="AM5" s="1057"/>
      <c r="AN5" s="1057"/>
      <c r="AO5" s="1058"/>
      <c r="AP5" s="1056" t="s">
        <v>381</v>
      </c>
      <c r="AQ5" s="1057"/>
      <c r="AR5" s="1057"/>
      <c r="AS5" s="1057"/>
      <c r="AT5" s="1058"/>
      <c r="AU5" s="1056" t="s">
        <v>382</v>
      </c>
      <c r="AV5" s="1057"/>
      <c r="AW5" s="1057"/>
      <c r="AX5" s="1057"/>
      <c r="AY5" s="1072"/>
      <c r="AZ5" s="257"/>
      <c r="BA5" s="257"/>
      <c r="BB5" s="257"/>
      <c r="BC5" s="257"/>
      <c r="BD5" s="257"/>
      <c r="BE5" s="258"/>
      <c r="BF5" s="258"/>
      <c r="BG5" s="258"/>
      <c r="BH5" s="258"/>
      <c r="BI5" s="258"/>
      <c r="BJ5" s="258"/>
      <c r="BK5" s="258"/>
      <c r="BL5" s="258"/>
      <c r="BM5" s="258"/>
      <c r="BN5" s="258"/>
      <c r="BO5" s="258"/>
      <c r="BP5" s="258"/>
      <c r="BQ5" s="1050" t="s">
        <v>383</v>
      </c>
      <c r="BR5" s="1051"/>
      <c r="BS5" s="1051"/>
      <c r="BT5" s="1051"/>
      <c r="BU5" s="1051"/>
      <c r="BV5" s="1051"/>
      <c r="BW5" s="1051"/>
      <c r="BX5" s="1051"/>
      <c r="BY5" s="1051"/>
      <c r="BZ5" s="1051"/>
      <c r="CA5" s="1051"/>
      <c r="CB5" s="1051"/>
      <c r="CC5" s="1051"/>
      <c r="CD5" s="1051"/>
      <c r="CE5" s="1051"/>
      <c r="CF5" s="1051"/>
      <c r="CG5" s="1052"/>
      <c r="CH5" s="1056" t="s">
        <v>384</v>
      </c>
      <c r="CI5" s="1057"/>
      <c r="CJ5" s="1057"/>
      <c r="CK5" s="1057"/>
      <c r="CL5" s="1058"/>
      <c r="CM5" s="1056" t="s">
        <v>385</v>
      </c>
      <c r="CN5" s="1057"/>
      <c r="CO5" s="1057"/>
      <c r="CP5" s="1057"/>
      <c r="CQ5" s="1058"/>
      <c r="CR5" s="1056" t="s">
        <v>386</v>
      </c>
      <c r="CS5" s="1057"/>
      <c r="CT5" s="1057"/>
      <c r="CU5" s="1057"/>
      <c r="CV5" s="1058"/>
      <c r="CW5" s="1056" t="s">
        <v>387</v>
      </c>
      <c r="CX5" s="1057"/>
      <c r="CY5" s="1057"/>
      <c r="CZ5" s="1057"/>
      <c r="DA5" s="1058"/>
      <c r="DB5" s="1056" t="s">
        <v>388</v>
      </c>
      <c r="DC5" s="1057"/>
      <c r="DD5" s="1057"/>
      <c r="DE5" s="1057"/>
      <c r="DF5" s="1058"/>
      <c r="DG5" s="1153" t="s">
        <v>389</v>
      </c>
      <c r="DH5" s="1154"/>
      <c r="DI5" s="1154"/>
      <c r="DJ5" s="1154"/>
      <c r="DK5" s="1155"/>
      <c r="DL5" s="1153" t="s">
        <v>390</v>
      </c>
      <c r="DM5" s="1154"/>
      <c r="DN5" s="1154"/>
      <c r="DO5" s="1154"/>
      <c r="DP5" s="1155"/>
      <c r="DQ5" s="1056" t="s">
        <v>391</v>
      </c>
      <c r="DR5" s="1057"/>
      <c r="DS5" s="1057"/>
      <c r="DT5" s="1057"/>
      <c r="DU5" s="1058"/>
      <c r="DV5" s="1056" t="s">
        <v>382</v>
      </c>
      <c r="DW5" s="1057"/>
      <c r="DX5" s="1057"/>
      <c r="DY5" s="1057"/>
      <c r="DZ5" s="1072"/>
      <c r="EA5" s="255"/>
    </row>
    <row r="6" spans="1:131" s="256" customFormat="1" ht="26.25" customHeight="1" thickBot="1">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c r="A7" s="259">
        <v>1</v>
      </c>
      <c r="B7" s="1105" t="s">
        <v>392</v>
      </c>
      <c r="C7" s="1106"/>
      <c r="D7" s="1106"/>
      <c r="E7" s="1106"/>
      <c r="F7" s="1106"/>
      <c r="G7" s="1106"/>
      <c r="H7" s="1106"/>
      <c r="I7" s="1106"/>
      <c r="J7" s="1106"/>
      <c r="K7" s="1106"/>
      <c r="L7" s="1106"/>
      <c r="M7" s="1106"/>
      <c r="N7" s="1106"/>
      <c r="O7" s="1106"/>
      <c r="P7" s="1107"/>
      <c r="Q7" s="1159">
        <v>3267</v>
      </c>
      <c r="R7" s="1160"/>
      <c r="S7" s="1160"/>
      <c r="T7" s="1160"/>
      <c r="U7" s="1160"/>
      <c r="V7" s="1160">
        <v>3074</v>
      </c>
      <c r="W7" s="1160"/>
      <c r="X7" s="1160"/>
      <c r="Y7" s="1160"/>
      <c r="Z7" s="1160"/>
      <c r="AA7" s="1160">
        <v>193</v>
      </c>
      <c r="AB7" s="1160"/>
      <c r="AC7" s="1160"/>
      <c r="AD7" s="1160"/>
      <c r="AE7" s="1161"/>
      <c r="AF7" s="1162">
        <v>155</v>
      </c>
      <c r="AG7" s="1163"/>
      <c r="AH7" s="1163"/>
      <c r="AI7" s="1163"/>
      <c r="AJ7" s="1164"/>
      <c r="AK7" s="1146">
        <v>205</v>
      </c>
      <c r="AL7" s="1147"/>
      <c r="AM7" s="1147"/>
      <c r="AN7" s="1147"/>
      <c r="AO7" s="1147"/>
      <c r="AP7" s="1147">
        <v>2708</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593</v>
      </c>
      <c r="BT7" s="1151"/>
      <c r="BU7" s="1151"/>
      <c r="BV7" s="1151"/>
      <c r="BW7" s="1151"/>
      <c r="BX7" s="1151"/>
      <c r="BY7" s="1151"/>
      <c r="BZ7" s="1151"/>
      <c r="CA7" s="1151"/>
      <c r="CB7" s="1151"/>
      <c r="CC7" s="1151"/>
      <c r="CD7" s="1151"/>
      <c r="CE7" s="1151"/>
      <c r="CF7" s="1151"/>
      <c r="CG7" s="1152"/>
      <c r="CH7" s="1143">
        <v>2</v>
      </c>
      <c r="CI7" s="1144"/>
      <c r="CJ7" s="1144"/>
      <c r="CK7" s="1144"/>
      <c r="CL7" s="1145"/>
      <c r="CM7" s="1143">
        <v>21</v>
      </c>
      <c r="CN7" s="1144"/>
      <c r="CO7" s="1144"/>
      <c r="CP7" s="1144"/>
      <c r="CQ7" s="1145"/>
      <c r="CR7" s="1143">
        <v>8</v>
      </c>
      <c r="CS7" s="1144"/>
      <c r="CT7" s="1144"/>
      <c r="CU7" s="1144"/>
      <c r="CV7" s="1145"/>
      <c r="CW7" s="1143" t="s">
        <v>592</v>
      </c>
      <c r="CX7" s="1144"/>
      <c r="CY7" s="1144"/>
      <c r="CZ7" s="1144"/>
      <c r="DA7" s="1145"/>
      <c r="DB7" s="1143" t="s">
        <v>592</v>
      </c>
      <c r="DC7" s="1144"/>
      <c r="DD7" s="1144"/>
      <c r="DE7" s="1144"/>
      <c r="DF7" s="1145"/>
      <c r="DG7" s="1143" t="s">
        <v>592</v>
      </c>
      <c r="DH7" s="1144"/>
      <c r="DI7" s="1144"/>
      <c r="DJ7" s="1144"/>
      <c r="DK7" s="1145"/>
      <c r="DL7" s="1143" t="s">
        <v>592</v>
      </c>
      <c r="DM7" s="1144"/>
      <c r="DN7" s="1144"/>
      <c r="DO7" s="1144"/>
      <c r="DP7" s="1145"/>
      <c r="DQ7" s="1143" t="s">
        <v>592</v>
      </c>
      <c r="DR7" s="1144"/>
      <c r="DS7" s="1144"/>
      <c r="DT7" s="1144"/>
      <c r="DU7" s="1145"/>
      <c r="DV7" s="1170"/>
      <c r="DW7" s="1171"/>
      <c r="DX7" s="1171"/>
      <c r="DY7" s="1171"/>
      <c r="DZ7" s="1172"/>
      <c r="EA7" s="255"/>
    </row>
    <row r="8" spans="1:131" s="256" customFormat="1" ht="26.25" customHeight="1">
      <c r="A8" s="262">
        <v>2</v>
      </c>
      <c r="B8" s="1086"/>
      <c r="C8" s="1087"/>
      <c r="D8" s="1087"/>
      <c r="E8" s="1087"/>
      <c r="F8" s="1087"/>
      <c r="G8" s="1087"/>
      <c r="H8" s="1087"/>
      <c r="I8" s="1087"/>
      <c r="J8" s="1087"/>
      <c r="K8" s="1087"/>
      <c r="L8" s="1087"/>
      <c r="M8" s="1087"/>
      <c r="N8" s="1087"/>
      <c r="O8" s="1087"/>
      <c r="P8" s="1088"/>
      <c r="Q8" s="1098"/>
      <c r="R8" s="1099"/>
      <c r="S8" s="1099"/>
      <c r="T8" s="1099"/>
      <c r="U8" s="1099"/>
      <c r="V8" s="1099"/>
      <c r="W8" s="1099"/>
      <c r="X8" s="1099"/>
      <c r="Y8" s="1099"/>
      <c r="Z8" s="1099"/>
      <c r="AA8" s="1099"/>
      <c r="AB8" s="1099"/>
      <c r="AC8" s="1099"/>
      <c r="AD8" s="1099"/>
      <c r="AE8" s="1100"/>
      <c r="AF8" s="1092"/>
      <c r="AG8" s="1093"/>
      <c r="AH8" s="1093"/>
      <c r="AI8" s="1093"/>
      <c r="AJ8" s="1094"/>
      <c r="AK8" s="1141"/>
      <c r="AL8" s="1142"/>
      <c r="AM8" s="1142"/>
      <c r="AN8" s="1142"/>
      <c r="AO8" s="1142"/>
      <c r="AP8" s="1142"/>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t="s">
        <v>594</v>
      </c>
      <c r="BT8" s="1070"/>
      <c r="BU8" s="1070"/>
      <c r="BV8" s="1070"/>
      <c r="BW8" s="1070"/>
      <c r="BX8" s="1070"/>
      <c r="BY8" s="1070"/>
      <c r="BZ8" s="1070"/>
      <c r="CA8" s="1070"/>
      <c r="CB8" s="1070"/>
      <c r="CC8" s="1070"/>
      <c r="CD8" s="1070"/>
      <c r="CE8" s="1070"/>
      <c r="CF8" s="1070"/>
      <c r="CG8" s="1071"/>
      <c r="CH8" s="1044">
        <v>1</v>
      </c>
      <c r="CI8" s="1045"/>
      <c r="CJ8" s="1045"/>
      <c r="CK8" s="1045"/>
      <c r="CL8" s="1046"/>
      <c r="CM8" s="1044">
        <v>10</v>
      </c>
      <c r="CN8" s="1045"/>
      <c r="CO8" s="1045"/>
      <c r="CP8" s="1045"/>
      <c r="CQ8" s="1046"/>
      <c r="CR8" s="1044">
        <v>5</v>
      </c>
      <c r="CS8" s="1045"/>
      <c r="CT8" s="1045"/>
      <c r="CU8" s="1045"/>
      <c r="CV8" s="1046"/>
      <c r="CW8" s="1044" t="s">
        <v>592</v>
      </c>
      <c r="CX8" s="1045"/>
      <c r="CY8" s="1045"/>
      <c r="CZ8" s="1045"/>
      <c r="DA8" s="1046"/>
      <c r="DB8" s="1044" t="s">
        <v>592</v>
      </c>
      <c r="DC8" s="1045"/>
      <c r="DD8" s="1045"/>
      <c r="DE8" s="1045"/>
      <c r="DF8" s="1046"/>
      <c r="DG8" s="1044" t="s">
        <v>592</v>
      </c>
      <c r="DH8" s="1045"/>
      <c r="DI8" s="1045"/>
      <c r="DJ8" s="1045"/>
      <c r="DK8" s="1046"/>
      <c r="DL8" s="1044" t="s">
        <v>592</v>
      </c>
      <c r="DM8" s="1045"/>
      <c r="DN8" s="1045"/>
      <c r="DO8" s="1045"/>
      <c r="DP8" s="1046"/>
      <c r="DQ8" s="1044" t="s">
        <v>592</v>
      </c>
      <c r="DR8" s="1045"/>
      <c r="DS8" s="1045"/>
      <c r="DT8" s="1045"/>
      <c r="DU8" s="1046"/>
      <c r="DV8" s="1047"/>
      <c r="DW8" s="1048"/>
      <c r="DX8" s="1048"/>
      <c r="DY8" s="1048"/>
      <c r="DZ8" s="1049"/>
      <c r="EA8" s="255"/>
    </row>
    <row r="9" spans="1:131" s="256" customFormat="1" ht="26.25" customHeight="1">
      <c r="A9" s="262">
        <v>3</v>
      </c>
      <c r="B9" s="1086"/>
      <c r="C9" s="1087"/>
      <c r="D9" s="1087"/>
      <c r="E9" s="1087"/>
      <c r="F9" s="1087"/>
      <c r="G9" s="1087"/>
      <c r="H9" s="1087"/>
      <c r="I9" s="1087"/>
      <c r="J9" s="1087"/>
      <c r="K9" s="1087"/>
      <c r="L9" s="1087"/>
      <c r="M9" s="1087"/>
      <c r="N9" s="1087"/>
      <c r="O9" s="1087"/>
      <c r="P9" s="1088"/>
      <c r="Q9" s="1098"/>
      <c r="R9" s="1099"/>
      <c r="S9" s="1099"/>
      <c r="T9" s="1099"/>
      <c r="U9" s="1099"/>
      <c r="V9" s="1099"/>
      <c r="W9" s="1099"/>
      <c r="X9" s="1099"/>
      <c r="Y9" s="1099"/>
      <c r="Z9" s="1099"/>
      <c r="AA9" s="1099"/>
      <c r="AB9" s="1099"/>
      <c r="AC9" s="1099"/>
      <c r="AD9" s="1099"/>
      <c r="AE9" s="1100"/>
      <c r="AF9" s="1092"/>
      <c r="AG9" s="1093"/>
      <c r="AH9" s="1093"/>
      <c r="AI9" s="1093"/>
      <c r="AJ9" s="1094"/>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c r="A10" s="262">
        <v>4</v>
      </c>
      <c r="B10" s="1086"/>
      <c r="C10" s="1087"/>
      <c r="D10" s="1087"/>
      <c r="E10" s="1087"/>
      <c r="F10" s="1087"/>
      <c r="G10" s="1087"/>
      <c r="H10" s="1087"/>
      <c r="I10" s="1087"/>
      <c r="J10" s="1087"/>
      <c r="K10" s="1087"/>
      <c r="L10" s="1087"/>
      <c r="M10" s="1087"/>
      <c r="N10" s="1087"/>
      <c r="O10" s="1087"/>
      <c r="P10" s="1088"/>
      <c r="Q10" s="1098"/>
      <c r="R10" s="1099"/>
      <c r="S10" s="1099"/>
      <c r="T10" s="1099"/>
      <c r="U10" s="1099"/>
      <c r="V10" s="1099"/>
      <c r="W10" s="1099"/>
      <c r="X10" s="1099"/>
      <c r="Y10" s="1099"/>
      <c r="Z10" s="1099"/>
      <c r="AA10" s="1099"/>
      <c r="AB10" s="1099"/>
      <c r="AC10" s="1099"/>
      <c r="AD10" s="1099"/>
      <c r="AE10" s="1100"/>
      <c r="AF10" s="1092"/>
      <c r="AG10" s="1093"/>
      <c r="AH10" s="1093"/>
      <c r="AI10" s="1093"/>
      <c r="AJ10" s="1094"/>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c r="A11" s="262">
        <v>5</v>
      </c>
      <c r="B11" s="1086"/>
      <c r="C11" s="1087"/>
      <c r="D11" s="1087"/>
      <c r="E11" s="1087"/>
      <c r="F11" s="1087"/>
      <c r="G11" s="1087"/>
      <c r="H11" s="1087"/>
      <c r="I11" s="1087"/>
      <c r="J11" s="1087"/>
      <c r="K11" s="1087"/>
      <c r="L11" s="1087"/>
      <c r="M11" s="1087"/>
      <c r="N11" s="1087"/>
      <c r="O11" s="1087"/>
      <c r="P11" s="1088"/>
      <c r="Q11" s="1098"/>
      <c r="R11" s="1099"/>
      <c r="S11" s="1099"/>
      <c r="T11" s="1099"/>
      <c r="U11" s="1099"/>
      <c r="V11" s="1099"/>
      <c r="W11" s="1099"/>
      <c r="X11" s="1099"/>
      <c r="Y11" s="1099"/>
      <c r="Z11" s="1099"/>
      <c r="AA11" s="1099"/>
      <c r="AB11" s="1099"/>
      <c r="AC11" s="1099"/>
      <c r="AD11" s="1099"/>
      <c r="AE11" s="1100"/>
      <c r="AF11" s="1092"/>
      <c r="AG11" s="1093"/>
      <c r="AH11" s="1093"/>
      <c r="AI11" s="1093"/>
      <c r="AJ11" s="1094"/>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c r="A12" s="262">
        <v>6</v>
      </c>
      <c r="B12" s="1086"/>
      <c r="C12" s="1087"/>
      <c r="D12" s="1087"/>
      <c r="E12" s="1087"/>
      <c r="F12" s="1087"/>
      <c r="G12" s="1087"/>
      <c r="H12" s="1087"/>
      <c r="I12" s="1087"/>
      <c r="J12" s="1087"/>
      <c r="K12" s="1087"/>
      <c r="L12" s="1087"/>
      <c r="M12" s="1087"/>
      <c r="N12" s="1087"/>
      <c r="O12" s="1087"/>
      <c r="P12" s="1088"/>
      <c r="Q12" s="1098"/>
      <c r="R12" s="1099"/>
      <c r="S12" s="1099"/>
      <c r="T12" s="1099"/>
      <c r="U12" s="1099"/>
      <c r="V12" s="1099"/>
      <c r="W12" s="1099"/>
      <c r="X12" s="1099"/>
      <c r="Y12" s="1099"/>
      <c r="Z12" s="1099"/>
      <c r="AA12" s="1099"/>
      <c r="AB12" s="1099"/>
      <c r="AC12" s="1099"/>
      <c r="AD12" s="1099"/>
      <c r="AE12" s="1100"/>
      <c r="AF12" s="1092"/>
      <c r="AG12" s="1093"/>
      <c r="AH12" s="1093"/>
      <c r="AI12" s="1093"/>
      <c r="AJ12" s="1094"/>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c r="A13" s="262">
        <v>7</v>
      </c>
      <c r="B13" s="1086"/>
      <c r="C13" s="1087"/>
      <c r="D13" s="1087"/>
      <c r="E13" s="1087"/>
      <c r="F13" s="1087"/>
      <c r="G13" s="1087"/>
      <c r="H13" s="1087"/>
      <c r="I13" s="1087"/>
      <c r="J13" s="1087"/>
      <c r="K13" s="1087"/>
      <c r="L13" s="1087"/>
      <c r="M13" s="1087"/>
      <c r="N13" s="1087"/>
      <c r="O13" s="1087"/>
      <c r="P13" s="1088"/>
      <c r="Q13" s="1098"/>
      <c r="R13" s="1099"/>
      <c r="S13" s="1099"/>
      <c r="T13" s="1099"/>
      <c r="U13" s="1099"/>
      <c r="V13" s="1099"/>
      <c r="W13" s="1099"/>
      <c r="X13" s="1099"/>
      <c r="Y13" s="1099"/>
      <c r="Z13" s="1099"/>
      <c r="AA13" s="1099"/>
      <c r="AB13" s="1099"/>
      <c r="AC13" s="1099"/>
      <c r="AD13" s="1099"/>
      <c r="AE13" s="1100"/>
      <c r="AF13" s="1092"/>
      <c r="AG13" s="1093"/>
      <c r="AH13" s="1093"/>
      <c r="AI13" s="1093"/>
      <c r="AJ13" s="1094"/>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c r="A14" s="262">
        <v>8</v>
      </c>
      <c r="B14" s="1086"/>
      <c r="C14" s="1087"/>
      <c r="D14" s="1087"/>
      <c r="E14" s="1087"/>
      <c r="F14" s="1087"/>
      <c r="G14" s="1087"/>
      <c r="H14" s="1087"/>
      <c r="I14" s="1087"/>
      <c r="J14" s="1087"/>
      <c r="K14" s="1087"/>
      <c r="L14" s="1087"/>
      <c r="M14" s="1087"/>
      <c r="N14" s="1087"/>
      <c r="O14" s="1087"/>
      <c r="P14" s="1088"/>
      <c r="Q14" s="1098"/>
      <c r="R14" s="1099"/>
      <c r="S14" s="1099"/>
      <c r="T14" s="1099"/>
      <c r="U14" s="1099"/>
      <c r="V14" s="1099"/>
      <c r="W14" s="1099"/>
      <c r="X14" s="1099"/>
      <c r="Y14" s="1099"/>
      <c r="Z14" s="1099"/>
      <c r="AA14" s="1099"/>
      <c r="AB14" s="1099"/>
      <c r="AC14" s="1099"/>
      <c r="AD14" s="1099"/>
      <c r="AE14" s="1100"/>
      <c r="AF14" s="1092"/>
      <c r="AG14" s="1093"/>
      <c r="AH14" s="1093"/>
      <c r="AI14" s="1093"/>
      <c r="AJ14" s="1094"/>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c r="A15" s="262">
        <v>9</v>
      </c>
      <c r="B15" s="1086"/>
      <c r="C15" s="1087"/>
      <c r="D15" s="1087"/>
      <c r="E15" s="1087"/>
      <c r="F15" s="1087"/>
      <c r="G15" s="1087"/>
      <c r="H15" s="1087"/>
      <c r="I15" s="1087"/>
      <c r="J15" s="1087"/>
      <c r="K15" s="1087"/>
      <c r="L15" s="1087"/>
      <c r="M15" s="1087"/>
      <c r="N15" s="1087"/>
      <c r="O15" s="1087"/>
      <c r="P15" s="1088"/>
      <c r="Q15" s="1098"/>
      <c r="R15" s="1099"/>
      <c r="S15" s="1099"/>
      <c r="T15" s="1099"/>
      <c r="U15" s="1099"/>
      <c r="V15" s="1099"/>
      <c r="W15" s="1099"/>
      <c r="X15" s="1099"/>
      <c r="Y15" s="1099"/>
      <c r="Z15" s="1099"/>
      <c r="AA15" s="1099"/>
      <c r="AB15" s="1099"/>
      <c r="AC15" s="1099"/>
      <c r="AD15" s="1099"/>
      <c r="AE15" s="1100"/>
      <c r="AF15" s="1092"/>
      <c r="AG15" s="1093"/>
      <c r="AH15" s="1093"/>
      <c r="AI15" s="1093"/>
      <c r="AJ15" s="1094"/>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c r="A16" s="262">
        <v>10</v>
      </c>
      <c r="B16" s="1086"/>
      <c r="C16" s="1087"/>
      <c r="D16" s="1087"/>
      <c r="E16" s="1087"/>
      <c r="F16" s="1087"/>
      <c r="G16" s="1087"/>
      <c r="H16" s="1087"/>
      <c r="I16" s="1087"/>
      <c r="J16" s="1087"/>
      <c r="K16" s="1087"/>
      <c r="L16" s="1087"/>
      <c r="M16" s="1087"/>
      <c r="N16" s="1087"/>
      <c r="O16" s="1087"/>
      <c r="P16" s="1088"/>
      <c r="Q16" s="1098"/>
      <c r="R16" s="1099"/>
      <c r="S16" s="1099"/>
      <c r="T16" s="1099"/>
      <c r="U16" s="1099"/>
      <c r="V16" s="1099"/>
      <c r="W16" s="1099"/>
      <c r="X16" s="1099"/>
      <c r="Y16" s="1099"/>
      <c r="Z16" s="1099"/>
      <c r="AA16" s="1099"/>
      <c r="AB16" s="1099"/>
      <c r="AC16" s="1099"/>
      <c r="AD16" s="1099"/>
      <c r="AE16" s="1100"/>
      <c r="AF16" s="1092"/>
      <c r="AG16" s="1093"/>
      <c r="AH16" s="1093"/>
      <c r="AI16" s="1093"/>
      <c r="AJ16" s="1094"/>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c r="A17" s="262">
        <v>11</v>
      </c>
      <c r="B17" s="1086"/>
      <c r="C17" s="1087"/>
      <c r="D17" s="1087"/>
      <c r="E17" s="1087"/>
      <c r="F17" s="1087"/>
      <c r="G17" s="1087"/>
      <c r="H17" s="1087"/>
      <c r="I17" s="1087"/>
      <c r="J17" s="1087"/>
      <c r="K17" s="1087"/>
      <c r="L17" s="1087"/>
      <c r="M17" s="1087"/>
      <c r="N17" s="1087"/>
      <c r="O17" s="1087"/>
      <c r="P17" s="1088"/>
      <c r="Q17" s="1098"/>
      <c r="R17" s="1099"/>
      <c r="S17" s="1099"/>
      <c r="T17" s="1099"/>
      <c r="U17" s="1099"/>
      <c r="V17" s="1099"/>
      <c r="W17" s="1099"/>
      <c r="X17" s="1099"/>
      <c r="Y17" s="1099"/>
      <c r="Z17" s="1099"/>
      <c r="AA17" s="1099"/>
      <c r="AB17" s="1099"/>
      <c r="AC17" s="1099"/>
      <c r="AD17" s="1099"/>
      <c r="AE17" s="1100"/>
      <c r="AF17" s="1092"/>
      <c r="AG17" s="1093"/>
      <c r="AH17" s="1093"/>
      <c r="AI17" s="1093"/>
      <c r="AJ17" s="1094"/>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c r="A18" s="262">
        <v>12</v>
      </c>
      <c r="B18" s="1086"/>
      <c r="C18" s="1087"/>
      <c r="D18" s="1087"/>
      <c r="E18" s="1087"/>
      <c r="F18" s="1087"/>
      <c r="G18" s="1087"/>
      <c r="H18" s="1087"/>
      <c r="I18" s="1087"/>
      <c r="J18" s="1087"/>
      <c r="K18" s="1087"/>
      <c r="L18" s="1087"/>
      <c r="M18" s="1087"/>
      <c r="N18" s="1087"/>
      <c r="O18" s="1087"/>
      <c r="P18" s="1088"/>
      <c r="Q18" s="1098"/>
      <c r="R18" s="1099"/>
      <c r="S18" s="1099"/>
      <c r="T18" s="1099"/>
      <c r="U18" s="1099"/>
      <c r="V18" s="1099"/>
      <c r="W18" s="1099"/>
      <c r="X18" s="1099"/>
      <c r="Y18" s="1099"/>
      <c r="Z18" s="1099"/>
      <c r="AA18" s="1099"/>
      <c r="AB18" s="1099"/>
      <c r="AC18" s="1099"/>
      <c r="AD18" s="1099"/>
      <c r="AE18" s="1100"/>
      <c r="AF18" s="1092"/>
      <c r="AG18" s="1093"/>
      <c r="AH18" s="1093"/>
      <c r="AI18" s="1093"/>
      <c r="AJ18" s="1094"/>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c r="A19" s="262">
        <v>13</v>
      </c>
      <c r="B19" s="1086"/>
      <c r="C19" s="1087"/>
      <c r="D19" s="1087"/>
      <c r="E19" s="1087"/>
      <c r="F19" s="1087"/>
      <c r="G19" s="1087"/>
      <c r="H19" s="1087"/>
      <c r="I19" s="1087"/>
      <c r="J19" s="1087"/>
      <c r="K19" s="1087"/>
      <c r="L19" s="1087"/>
      <c r="M19" s="1087"/>
      <c r="N19" s="1087"/>
      <c r="O19" s="1087"/>
      <c r="P19" s="1088"/>
      <c r="Q19" s="1098"/>
      <c r="R19" s="1099"/>
      <c r="S19" s="1099"/>
      <c r="T19" s="1099"/>
      <c r="U19" s="1099"/>
      <c r="V19" s="1099"/>
      <c r="W19" s="1099"/>
      <c r="X19" s="1099"/>
      <c r="Y19" s="1099"/>
      <c r="Z19" s="1099"/>
      <c r="AA19" s="1099"/>
      <c r="AB19" s="1099"/>
      <c r="AC19" s="1099"/>
      <c r="AD19" s="1099"/>
      <c r="AE19" s="1100"/>
      <c r="AF19" s="1092"/>
      <c r="AG19" s="1093"/>
      <c r="AH19" s="1093"/>
      <c r="AI19" s="1093"/>
      <c r="AJ19" s="1094"/>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c r="A20" s="262">
        <v>14</v>
      </c>
      <c r="B20" s="1086"/>
      <c r="C20" s="1087"/>
      <c r="D20" s="1087"/>
      <c r="E20" s="1087"/>
      <c r="F20" s="1087"/>
      <c r="G20" s="1087"/>
      <c r="H20" s="1087"/>
      <c r="I20" s="1087"/>
      <c r="J20" s="1087"/>
      <c r="K20" s="1087"/>
      <c r="L20" s="1087"/>
      <c r="M20" s="1087"/>
      <c r="N20" s="1087"/>
      <c r="O20" s="1087"/>
      <c r="P20" s="1088"/>
      <c r="Q20" s="1098"/>
      <c r="R20" s="1099"/>
      <c r="S20" s="1099"/>
      <c r="T20" s="1099"/>
      <c r="U20" s="1099"/>
      <c r="V20" s="1099"/>
      <c r="W20" s="1099"/>
      <c r="X20" s="1099"/>
      <c r="Y20" s="1099"/>
      <c r="Z20" s="1099"/>
      <c r="AA20" s="1099"/>
      <c r="AB20" s="1099"/>
      <c r="AC20" s="1099"/>
      <c r="AD20" s="1099"/>
      <c r="AE20" s="1100"/>
      <c r="AF20" s="1092"/>
      <c r="AG20" s="1093"/>
      <c r="AH20" s="1093"/>
      <c r="AI20" s="1093"/>
      <c r="AJ20" s="1094"/>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c r="A21" s="262">
        <v>15</v>
      </c>
      <c r="B21" s="1086"/>
      <c r="C21" s="1087"/>
      <c r="D21" s="1087"/>
      <c r="E21" s="1087"/>
      <c r="F21" s="1087"/>
      <c r="G21" s="1087"/>
      <c r="H21" s="1087"/>
      <c r="I21" s="1087"/>
      <c r="J21" s="1087"/>
      <c r="K21" s="1087"/>
      <c r="L21" s="1087"/>
      <c r="M21" s="1087"/>
      <c r="N21" s="1087"/>
      <c r="O21" s="1087"/>
      <c r="P21" s="1088"/>
      <c r="Q21" s="1098"/>
      <c r="R21" s="1099"/>
      <c r="S21" s="1099"/>
      <c r="T21" s="1099"/>
      <c r="U21" s="1099"/>
      <c r="V21" s="1099"/>
      <c r="W21" s="1099"/>
      <c r="X21" s="1099"/>
      <c r="Y21" s="1099"/>
      <c r="Z21" s="1099"/>
      <c r="AA21" s="1099"/>
      <c r="AB21" s="1099"/>
      <c r="AC21" s="1099"/>
      <c r="AD21" s="1099"/>
      <c r="AE21" s="1100"/>
      <c r="AF21" s="1092"/>
      <c r="AG21" s="1093"/>
      <c r="AH21" s="1093"/>
      <c r="AI21" s="1093"/>
      <c r="AJ21" s="1094"/>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c r="A22" s="262">
        <v>16</v>
      </c>
      <c r="B22" s="1086"/>
      <c r="C22" s="1087"/>
      <c r="D22" s="1087"/>
      <c r="E22" s="1087"/>
      <c r="F22" s="1087"/>
      <c r="G22" s="1087"/>
      <c r="H22" s="1087"/>
      <c r="I22" s="1087"/>
      <c r="J22" s="1087"/>
      <c r="K22" s="1087"/>
      <c r="L22" s="1087"/>
      <c r="M22" s="1087"/>
      <c r="N22" s="1087"/>
      <c r="O22" s="1087"/>
      <c r="P22" s="1088"/>
      <c r="Q22" s="1136"/>
      <c r="R22" s="1137"/>
      <c r="S22" s="1137"/>
      <c r="T22" s="1137"/>
      <c r="U22" s="1137"/>
      <c r="V22" s="1137"/>
      <c r="W22" s="1137"/>
      <c r="X22" s="1137"/>
      <c r="Y22" s="1137"/>
      <c r="Z22" s="1137"/>
      <c r="AA22" s="1137"/>
      <c r="AB22" s="1137"/>
      <c r="AC22" s="1137"/>
      <c r="AD22" s="1137"/>
      <c r="AE22" s="1138"/>
      <c r="AF22" s="1092"/>
      <c r="AG22" s="1093"/>
      <c r="AH22" s="1093"/>
      <c r="AI22" s="1093"/>
      <c r="AJ22" s="1094"/>
      <c r="AK22" s="1132"/>
      <c r="AL22" s="1133"/>
      <c r="AM22" s="1133"/>
      <c r="AN22" s="1133"/>
      <c r="AO22" s="1133"/>
      <c r="AP22" s="1133"/>
      <c r="AQ22" s="1133"/>
      <c r="AR22" s="1133"/>
      <c r="AS22" s="1133"/>
      <c r="AT22" s="1133"/>
      <c r="AU22" s="1134"/>
      <c r="AV22" s="1134"/>
      <c r="AW22" s="1134"/>
      <c r="AX22" s="1134"/>
      <c r="AY22" s="1135"/>
      <c r="AZ22" s="1084" t="s">
        <v>393</v>
      </c>
      <c r="BA22" s="1084"/>
      <c r="BB22" s="1084"/>
      <c r="BC22" s="1084"/>
      <c r="BD22" s="1085"/>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c r="A23" s="265" t="s">
        <v>394</v>
      </c>
      <c r="B23" s="999" t="s">
        <v>395</v>
      </c>
      <c r="C23" s="1000"/>
      <c r="D23" s="1000"/>
      <c r="E23" s="1000"/>
      <c r="F23" s="1000"/>
      <c r="G23" s="1000"/>
      <c r="H23" s="1000"/>
      <c r="I23" s="1000"/>
      <c r="J23" s="1000"/>
      <c r="K23" s="1000"/>
      <c r="L23" s="1000"/>
      <c r="M23" s="1000"/>
      <c r="N23" s="1000"/>
      <c r="O23" s="1000"/>
      <c r="P23" s="1001"/>
      <c r="Q23" s="1123">
        <v>3267</v>
      </c>
      <c r="R23" s="1124"/>
      <c r="S23" s="1124"/>
      <c r="T23" s="1124"/>
      <c r="U23" s="1124"/>
      <c r="V23" s="1124">
        <v>3074</v>
      </c>
      <c r="W23" s="1124"/>
      <c r="X23" s="1124"/>
      <c r="Y23" s="1124"/>
      <c r="Z23" s="1124"/>
      <c r="AA23" s="1124">
        <v>193</v>
      </c>
      <c r="AB23" s="1124"/>
      <c r="AC23" s="1124"/>
      <c r="AD23" s="1124"/>
      <c r="AE23" s="1125"/>
      <c r="AF23" s="1126">
        <v>155</v>
      </c>
      <c r="AG23" s="1124"/>
      <c r="AH23" s="1124"/>
      <c r="AI23" s="1124"/>
      <c r="AJ23" s="1127"/>
      <c r="AK23" s="1128"/>
      <c r="AL23" s="1129"/>
      <c r="AM23" s="1129"/>
      <c r="AN23" s="1129"/>
      <c r="AO23" s="1129"/>
      <c r="AP23" s="1124">
        <v>2708</v>
      </c>
      <c r="AQ23" s="1124"/>
      <c r="AR23" s="1124"/>
      <c r="AS23" s="1124"/>
      <c r="AT23" s="1124"/>
      <c r="AU23" s="1130"/>
      <c r="AV23" s="1130"/>
      <c r="AW23" s="1130"/>
      <c r="AX23" s="1130"/>
      <c r="AY23" s="1131"/>
      <c r="AZ23" s="1120" t="s">
        <v>396</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c r="A24" s="1119" t="s">
        <v>397</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c r="A25" s="1118" t="s">
        <v>398</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c r="A26" s="1050" t="s">
        <v>375</v>
      </c>
      <c r="B26" s="1051"/>
      <c r="C26" s="1051"/>
      <c r="D26" s="1051"/>
      <c r="E26" s="1051"/>
      <c r="F26" s="1051"/>
      <c r="G26" s="1051"/>
      <c r="H26" s="1051"/>
      <c r="I26" s="1051"/>
      <c r="J26" s="1051"/>
      <c r="K26" s="1051"/>
      <c r="L26" s="1051"/>
      <c r="M26" s="1051"/>
      <c r="N26" s="1051"/>
      <c r="O26" s="1051"/>
      <c r="P26" s="1052"/>
      <c r="Q26" s="1056" t="s">
        <v>399</v>
      </c>
      <c r="R26" s="1057"/>
      <c r="S26" s="1057"/>
      <c r="T26" s="1057"/>
      <c r="U26" s="1058"/>
      <c r="V26" s="1056" t="s">
        <v>400</v>
      </c>
      <c r="W26" s="1057"/>
      <c r="X26" s="1057"/>
      <c r="Y26" s="1057"/>
      <c r="Z26" s="1058"/>
      <c r="AA26" s="1056" t="s">
        <v>401</v>
      </c>
      <c r="AB26" s="1057"/>
      <c r="AC26" s="1057"/>
      <c r="AD26" s="1057"/>
      <c r="AE26" s="1057"/>
      <c r="AF26" s="1114" t="s">
        <v>402</v>
      </c>
      <c r="AG26" s="1063"/>
      <c r="AH26" s="1063"/>
      <c r="AI26" s="1063"/>
      <c r="AJ26" s="1115"/>
      <c r="AK26" s="1057" t="s">
        <v>403</v>
      </c>
      <c r="AL26" s="1057"/>
      <c r="AM26" s="1057"/>
      <c r="AN26" s="1057"/>
      <c r="AO26" s="1058"/>
      <c r="AP26" s="1056" t="s">
        <v>404</v>
      </c>
      <c r="AQ26" s="1057"/>
      <c r="AR26" s="1057"/>
      <c r="AS26" s="1057"/>
      <c r="AT26" s="1058"/>
      <c r="AU26" s="1056" t="s">
        <v>405</v>
      </c>
      <c r="AV26" s="1057"/>
      <c r="AW26" s="1057"/>
      <c r="AX26" s="1057"/>
      <c r="AY26" s="1058"/>
      <c r="AZ26" s="1056" t="s">
        <v>406</v>
      </c>
      <c r="BA26" s="1057"/>
      <c r="BB26" s="1057"/>
      <c r="BC26" s="1057"/>
      <c r="BD26" s="1058"/>
      <c r="BE26" s="1056" t="s">
        <v>382</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c r="A28" s="267">
        <v>1</v>
      </c>
      <c r="B28" s="1105" t="s">
        <v>407</v>
      </c>
      <c r="C28" s="1106"/>
      <c r="D28" s="1106"/>
      <c r="E28" s="1106"/>
      <c r="F28" s="1106"/>
      <c r="G28" s="1106"/>
      <c r="H28" s="1106"/>
      <c r="I28" s="1106"/>
      <c r="J28" s="1106"/>
      <c r="K28" s="1106"/>
      <c r="L28" s="1106"/>
      <c r="M28" s="1106"/>
      <c r="N28" s="1106"/>
      <c r="O28" s="1106"/>
      <c r="P28" s="1107"/>
      <c r="Q28" s="1108">
        <v>281</v>
      </c>
      <c r="R28" s="1109"/>
      <c r="S28" s="1109"/>
      <c r="T28" s="1109"/>
      <c r="U28" s="1109"/>
      <c r="V28" s="1109">
        <v>257</v>
      </c>
      <c r="W28" s="1109"/>
      <c r="X28" s="1109"/>
      <c r="Y28" s="1109"/>
      <c r="Z28" s="1109"/>
      <c r="AA28" s="1109">
        <v>24</v>
      </c>
      <c r="AB28" s="1109"/>
      <c r="AC28" s="1109"/>
      <c r="AD28" s="1109"/>
      <c r="AE28" s="1110"/>
      <c r="AF28" s="1111">
        <v>24</v>
      </c>
      <c r="AG28" s="1109"/>
      <c r="AH28" s="1109"/>
      <c r="AI28" s="1109"/>
      <c r="AJ28" s="1112"/>
      <c r="AK28" s="1113">
        <v>28</v>
      </c>
      <c r="AL28" s="1101"/>
      <c r="AM28" s="1101"/>
      <c r="AN28" s="1101"/>
      <c r="AO28" s="1101"/>
      <c r="AP28" s="1101" t="s">
        <v>592</v>
      </c>
      <c r="AQ28" s="1101"/>
      <c r="AR28" s="1101"/>
      <c r="AS28" s="1101"/>
      <c r="AT28" s="1101"/>
      <c r="AU28" s="1101" t="s">
        <v>592</v>
      </c>
      <c r="AV28" s="1101"/>
      <c r="AW28" s="1101"/>
      <c r="AX28" s="1101"/>
      <c r="AY28" s="1101"/>
      <c r="AZ28" s="1102" t="s">
        <v>592</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c r="A29" s="267">
        <v>2</v>
      </c>
      <c r="B29" s="1086" t="s">
        <v>408</v>
      </c>
      <c r="C29" s="1087"/>
      <c r="D29" s="1087"/>
      <c r="E29" s="1087"/>
      <c r="F29" s="1087"/>
      <c r="G29" s="1087"/>
      <c r="H29" s="1087"/>
      <c r="I29" s="1087"/>
      <c r="J29" s="1087"/>
      <c r="K29" s="1087"/>
      <c r="L29" s="1087"/>
      <c r="M29" s="1087"/>
      <c r="N29" s="1087"/>
      <c r="O29" s="1087"/>
      <c r="P29" s="1088"/>
      <c r="Q29" s="1098">
        <v>143</v>
      </c>
      <c r="R29" s="1099"/>
      <c r="S29" s="1099"/>
      <c r="T29" s="1099"/>
      <c r="U29" s="1099"/>
      <c r="V29" s="1099">
        <v>143</v>
      </c>
      <c r="W29" s="1099"/>
      <c r="X29" s="1099"/>
      <c r="Y29" s="1099"/>
      <c r="Z29" s="1099"/>
      <c r="AA29" s="1099" t="s">
        <v>592</v>
      </c>
      <c r="AB29" s="1099"/>
      <c r="AC29" s="1099"/>
      <c r="AD29" s="1099"/>
      <c r="AE29" s="1100"/>
      <c r="AF29" s="1092" t="s">
        <v>184</v>
      </c>
      <c r="AG29" s="1093"/>
      <c r="AH29" s="1093"/>
      <c r="AI29" s="1093"/>
      <c r="AJ29" s="1094"/>
      <c r="AK29" s="1035">
        <v>75</v>
      </c>
      <c r="AL29" s="1026"/>
      <c r="AM29" s="1026"/>
      <c r="AN29" s="1026"/>
      <c r="AO29" s="1026"/>
      <c r="AP29" s="1026">
        <v>38</v>
      </c>
      <c r="AQ29" s="1026"/>
      <c r="AR29" s="1026"/>
      <c r="AS29" s="1026"/>
      <c r="AT29" s="1026"/>
      <c r="AU29" s="1026">
        <v>38</v>
      </c>
      <c r="AV29" s="1026"/>
      <c r="AW29" s="1026"/>
      <c r="AX29" s="1026"/>
      <c r="AY29" s="1026"/>
      <c r="AZ29" s="1097" t="s">
        <v>592</v>
      </c>
      <c r="BA29" s="1097"/>
      <c r="BB29" s="1097"/>
      <c r="BC29" s="1097"/>
      <c r="BD29" s="1097"/>
      <c r="BE29" s="1081"/>
      <c r="BF29" s="1081"/>
      <c r="BG29" s="1081"/>
      <c r="BH29" s="1081"/>
      <c r="BI29" s="1082"/>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c r="A30" s="267">
        <v>3</v>
      </c>
      <c r="B30" s="1086" t="s">
        <v>409</v>
      </c>
      <c r="C30" s="1087"/>
      <c r="D30" s="1087"/>
      <c r="E30" s="1087"/>
      <c r="F30" s="1087"/>
      <c r="G30" s="1087"/>
      <c r="H30" s="1087"/>
      <c r="I30" s="1087"/>
      <c r="J30" s="1087"/>
      <c r="K30" s="1087"/>
      <c r="L30" s="1087"/>
      <c r="M30" s="1087"/>
      <c r="N30" s="1087"/>
      <c r="O30" s="1087"/>
      <c r="P30" s="1088"/>
      <c r="Q30" s="1098">
        <v>595</v>
      </c>
      <c r="R30" s="1099"/>
      <c r="S30" s="1099"/>
      <c r="T30" s="1099"/>
      <c r="U30" s="1099"/>
      <c r="V30" s="1099">
        <v>560</v>
      </c>
      <c r="W30" s="1099"/>
      <c r="X30" s="1099"/>
      <c r="Y30" s="1099"/>
      <c r="Z30" s="1099"/>
      <c r="AA30" s="1099">
        <v>35</v>
      </c>
      <c r="AB30" s="1099"/>
      <c r="AC30" s="1099"/>
      <c r="AD30" s="1099"/>
      <c r="AE30" s="1100"/>
      <c r="AF30" s="1092">
        <v>35</v>
      </c>
      <c r="AG30" s="1093"/>
      <c r="AH30" s="1093"/>
      <c r="AI30" s="1093"/>
      <c r="AJ30" s="1094"/>
      <c r="AK30" s="1035">
        <v>84</v>
      </c>
      <c r="AL30" s="1026"/>
      <c r="AM30" s="1026"/>
      <c r="AN30" s="1026"/>
      <c r="AO30" s="1026"/>
      <c r="AP30" s="1026" t="s">
        <v>592</v>
      </c>
      <c r="AQ30" s="1026"/>
      <c r="AR30" s="1026"/>
      <c r="AS30" s="1026"/>
      <c r="AT30" s="1026"/>
      <c r="AU30" s="1026" t="s">
        <v>592</v>
      </c>
      <c r="AV30" s="1026"/>
      <c r="AW30" s="1026"/>
      <c r="AX30" s="1026"/>
      <c r="AY30" s="1026"/>
      <c r="AZ30" s="1097" t="s">
        <v>592</v>
      </c>
      <c r="BA30" s="1097"/>
      <c r="BB30" s="1097"/>
      <c r="BC30" s="1097"/>
      <c r="BD30" s="1097"/>
      <c r="BE30" s="1081"/>
      <c r="BF30" s="1081"/>
      <c r="BG30" s="1081"/>
      <c r="BH30" s="1081"/>
      <c r="BI30" s="1082"/>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c r="A31" s="267">
        <v>4</v>
      </c>
      <c r="B31" s="1086" t="s">
        <v>410</v>
      </c>
      <c r="C31" s="1087"/>
      <c r="D31" s="1087"/>
      <c r="E31" s="1087"/>
      <c r="F31" s="1087"/>
      <c r="G31" s="1087"/>
      <c r="H31" s="1087"/>
      <c r="I31" s="1087"/>
      <c r="J31" s="1087"/>
      <c r="K31" s="1087"/>
      <c r="L31" s="1087"/>
      <c r="M31" s="1087"/>
      <c r="N31" s="1087"/>
      <c r="O31" s="1087"/>
      <c r="P31" s="1088"/>
      <c r="Q31" s="1098">
        <v>47</v>
      </c>
      <c r="R31" s="1099"/>
      <c r="S31" s="1099"/>
      <c r="T31" s="1099"/>
      <c r="U31" s="1099"/>
      <c r="V31" s="1099">
        <v>47</v>
      </c>
      <c r="W31" s="1099"/>
      <c r="X31" s="1099"/>
      <c r="Y31" s="1099"/>
      <c r="Z31" s="1099"/>
      <c r="AA31" s="1099">
        <v>0</v>
      </c>
      <c r="AB31" s="1099"/>
      <c r="AC31" s="1099"/>
      <c r="AD31" s="1099"/>
      <c r="AE31" s="1100"/>
      <c r="AF31" s="1092">
        <v>0</v>
      </c>
      <c r="AG31" s="1093"/>
      <c r="AH31" s="1093"/>
      <c r="AI31" s="1093"/>
      <c r="AJ31" s="1094"/>
      <c r="AK31" s="1035">
        <v>17</v>
      </c>
      <c r="AL31" s="1026"/>
      <c r="AM31" s="1026"/>
      <c r="AN31" s="1026"/>
      <c r="AO31" s="1026"/>
      <c r="AP31" s="1026" t="s">
        <v>592</v>
      </c>
      <c r="AQ31" s="1026"/>
      <c r="AR31" s="1026"/>
      <c r="AS31" s="1026"/>
      <c r="AT31" s="1026"/>
      <c r="AU31" s="1026" t="s">
        <v>592</v>
      </c>
      <c r="AV31" s="1026"/>
      <c r="AW31" s="1026"/>
      <c r="AX31" s="1026"/>
      <c r="AY31" s="1026"/>
      <c r="AZ31" s="1097" t="s">
        <v>592</v>
      </c>
      <c r="BA31" s="1097"/>
      <c r="BB31" s="1097"/>
      <c r="BC31" s="1097"/>
      <c r="BD31" s="1097"/>
      <c r="BE31" s="1081"/>
      <c r="BF31" s="1081"/>
      <c r="BG31" s="1081"/>
      <c r="BH31" s="1081"/>
      <c r="BI31" s="1082"/>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c r="A32" s="267">
        <v>5</v>
      </c>
      <c r="B32" s="1086" t="s">
        <v>411</v>
      </c>
      <c r="C32" s="1087"/>
      <c r="D32" s="1087"/>
      <c r="E32" s="1087"/>
      <c r="F32" s="1087"/>
      <c r="G32" s="1087"/>
      <c r="H32" s="1087"/>
      <c r="I32" s="1087"/>
      <c r="J32" s="1087"/>
      <c r="K32" s="1087"/>
      <c r="L32" s="1087"/>
      <c r="M32" s="1087"/>
      <c r="N32" s="1087"/>
      <c r="O32" s="1087"/>
      <c r="P32" s="1088"/>
      <c r="Q32" s="1098">
        <v>220</v>
      </c>
      <c r="R32" s="1099"/>
      <c r="S32" s="1099"/>
      <c r="T32" s="1099"/>
      <c r="U32" s="1099"/>
      <c r="V32" s="1099">
        <v>196</v>
      </c>
      <c r="W32" s="1099"/>
      <c r="X32" s="1099"/>
      <c r="Y32" s="1099"/>
      <c r="Z32" s="1099"/>
      <c r="AA32" s="1099">
        <v>24</v>
      </c>
      <c r="AB32" s="1099"/>
      <c r="AC32" s="1099"/>
      <c r="AD32" s="1099"/>
      <c r="AE32" s="1100"/>
      <c r="AF32" s="1092">
        <v>22</v>
      </c>
      <c r="AG32" s="1093"/>
      <c r="AH32" s="1093"/>
      <c r="AI32" s="1093"/>
      <c r="AJ32" s="1094"/>
      <c r="AK32" s="1035">
        <v>59</v>
      </c>
      <c r="AL32" s="1026"/>
      <c r="AM32" s="1026"/>
      <c r="AN32" s="1026"/>
      <c r="AO32" s="1026"/>
      <c r="AP32" s="1026">
        <v>698</v>
      </c>
      <c r="AQ32" s="1026"/>
      <c r="AR32" s="1026"/>
      <c r="AS32" s="1026"/>
      <c r="AT32" s="1026"/>
      <c r="AU32" s="1026">
        <v>349</v>
      </c>
      <c r="AV32" s="1026"/>
      <c r="AW32" s="1026"/>
      <c r="AX32" s="1026"/>
      <c r="AY32" s="1026"/>
      <c r="AZ32" s="1097" t="s">
        <v>592</v>
      </c>
      <c r="BA32" s="1097"/>
      <c r="BB32" s="1097"/>
      <c r="BC32" s="1097"/>
      <c r="BD32" s="1097"/>
      <c r="BE32" s="1081" t="s">
        <v>412</v>
      </c>
      <c r="BF32" s="1081"/>
      <c r="BG32" s="1081"/>
      <c r="BH32" s="1081"/>
      <c r="BI32" s="1082"/>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c r="A33" s="267">
        <v>6</v>
      </c>
      <c r="B33" s="1086" t="s">
        <v>413</v>
      </c>
      <c r="C33" s="1087"/>
      <c r="D33" s="1087"/>
      <c r="E33" s="1087"/>
      <c r="F33" s="1087"/>
      <c r="G33" s="1087"/>
      <c r="H33" s="1087"/>
      <c r="I33" s="1087"/>
      <c r="J33" s="1087"/>
      <c r="K33" s="1087"/>
      <c r="L33" s="1087"/>
      <c r="M33" s="1087"/>
      <c r="N33" s="1087"/>
      <c r="O33" s="1087"/>
      <c r="P33" s="1088"/>
      <c r="Q33" s="1098">
        <v>3</v>
      </c>
      <c r="R33" s="1099"/>
      <c r="S33" s="1099"/>
      <c r="T33" s="1099"/>
      <c r="U33" s="1099"/>
      <c r="V33" s="1099">
        <v>3</v>
      </c>
      <c r="W33" s="1099"/>
      <c r="X33" s="1099"/>
      <c r="Y33" s="1099"/>
      <c r="Z33" s="1099"/>
      <c r="AA33" s="1099" t="s">
        <v>592</v>
      </c>
      <c r="AB33" s="1099"/>
      <c r="AC33" s="1099"/>
      <c r="AD33" s="1099"/>
      <c r="AE33" s="1100"/>
      <c r="AF33" s="1092" t="s">
        <v>184</v>
      </c>
      <c r="AG33" s="1093"/>
      <c r="AH33" s="1093"/>
      <c r="AI33" s="1093"/>
      <c r="AJ33" s="1094"/>
      <c r="AK33" s="1035">
        <v>2</v>
      </c>
      <c r="AL33" s="1026"/>
      <c r="AM33" s="1026"/>
      <c r="AN33" s="1026"/>
      <c r="AO33" s="1026"/>
      <c r="AP33" s="1026">
        <v>12</v>
      </c>
      <c r="AQ33" s="1026"/>
      <c r="AR33" s="1026"/>
      <c r="AS33" s="1026"/>
      <c r="AT33" s="1026"/>
      <c r="AU33" s="1026">
        <v>12</v>
      </c>
      <c r="AV33" s="1026"/>
      <c r="AW33" s="1026"/>
      <c r="AX33" s="1026"/>
      <c r="AY33" s="1026"/>
      <c r="AZ33" s="1097" t="s">
        <v>592</v>
      </c>
      <c r="BA33" s="1097"/>
      <c r="BB33" s="1097"/>
      <c r="BC33" s="1097"/>
      <c r="BD33" s="1097"/>
      <c r="BE33" s="1081" t="s">
        <v>414</v>
      </c>
      <c r="BF33" s="1081"/>
      <c r="BG33" s="1081"/>
      <c r="BH33" s="1081"/>
      <c r="BI33" s="1082"/>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c r="A34" s="267">
        <v>7</v>
      </c>
      <c r="B34" s="1086" t="s">
        <v>415</v>
      </c>
      <c r="C34" s="1087"/>
      <c r="D34" s="1087"/>
      <c r="E34" s="1087"/>
      <c r="F34" s="1087"/>
      <c r="G34" s="1087"/>
      <c r="H34" s="1087"/>
      <c r="I34" s="1087"/>
      <c r="J34" s="1087"/>
      <c r="K34" s="1087"/>
      <c r="L34" s="1087"/>
      <c r="M34" s="1087"/>
      <c r="N34" s="1087"/>
      <c r="O34" s="1087"/>
      <c r="P34" s="1088"/>
      <c r="Q34" s="1098">
        <v>111</v>
      </c>
      <c r="R34" s="1099"/>
      <c r="S34" s="1099"/>
      <c r="T34" s="1099"/>
      <c r="U34" s="1099"/>
      <c r="V34" s="1099">
        <v>109</v>
      </c>
      <c r="W34" s="1099"/>
      <c r="X34" s="1099"/>
      <c r="Y34" s="1099"/>
      <c r="Z34" s="1099"/>
      <c r="AA34" s="1099">
        <v>2</v>
      </c>
      <c r="AB34" s="1099"/>
      <c r="AC34" s="1099"/>
      <c r="AD34" s="1099"/>
      <c r="AE34" s="1100"/>
      <c r="AF34" s="1092" t="s">
        <v>184</v>
      </c>
      <c r="AG34" s="1093"/>
      <c r="AH34" s="1093"/>
      <c r="AI34" s="1093"/>
      <c r="AJ34" s="1094"/>
      <c r="AK34" s="1035">
        <v>63</v>
      </c>
      <c r="AL34" s="1026"/>
      <c r="AM34" s="1026"/>
      <c r="AN34" s="1026"/>
      <c r="AO34" s="1026"/>
      <c r="AP34" s="1026">
        <v>249</v>
      </c>
      <c r="AQ34" s="1026"/>
      <c r="AR34" s="1026"/>
      <c r="AS34" s="1026"/>
      <c r="AT34" s="1026"/>
      <c r="AU34" s="1026">
        <v>249</v>
      </c>
      <c r="AV34" s="1026"/>
      <c r="AW34" s="1026"/>
      <c r="AX34" s="1026"/>
      <c r="AY34" s="1026"/>
      <c r="AZ34" s="1097" t="s">
        <v>592</v>
      </c>
      <c r="BA34" s="1097"/>
      <c r="BB34" s="1097"/>
      <c r="BC34" s="1097"/>
      <c r="BD34" s="1097"/>
      <c r="BE34" s="1081" t="s">
        <v>412</v>
      </c>
      <c r="BF34" s="1081"/>
      <c r="BG34" s="1081"/>
      <c r="BH34" s="1081"/>
      <c r="BI34" s="1082"/>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c r="A35" s="267">
        <v>8</v>
      </c>
      <c r="B35" s="1086" t="s">
        <v>416</v>
      </c>
      <c r="C35" s="1087"/>
      <c r="D35" s="1087"/>
      <c r="E35" s="1087"/>
      <c r="F35" s="1087"/>
      <c r="G35" s="1087"/>
      <c r="H35" s="1087"/>
      <c r="I35" s="1087"/>
      <c r="J35" s="1087"/>
      <c r="K35" s="1087"/>
      <c r="L35" s="1087"/>
      <c r="M35" s="1087"/>
      <c r="N35" s="1087"/>
      <c r="O35" s="1087"/>
      <c r="P35" s="1088"/>
      <c r="Q35" s="1098">
        <v>37</v>
      </c>
      <c r="R35" s="1099"/>
      <c r="S35" s="1099"/>
      <c r="T35" s="1099"/>
      <c r="U35" s="1099"/>
      <c r="V35" s="1099">
        <v>37</v>
      </c>
      <c r="W35" s="1099"/>
      <c r="X35" s="1099"/>
      <c r="Y35" s="1099"/>
      <c r="Z35" s="1099"/>
      <c r="AA35" s="1099" t="s">
        <v>592</v>
      </c>
      <c r="AB35" s="1099"/>
      <c r="AC35" s="1099"/>
      <c r="AD35" s="1099"/>
      <c r="AE35" s="1100"/>
      <c r="AF35" s="1092" t="s">
        <v>184</v>
      </c>
      <c r="AG35" s="1093"/>
      <c r="AH35" s="1093"/>
      <c r="AI35" s="1093"/>
      <c r="AJ35" s="1094"/>
      <c r="AK35" s="1035">
        <v>32</v>
      </c>
      <c r="AL35" s="1026"/>
      <c r="AM35" s="1026"/>
      <c r="AN35" s="1026"/>
      <c r="AO35" s="1026"/>
      <c r="AP35" s="1026">
        <v>69</v>
      </c>
      <c r="AQ35" s="1026"/>
      <c r="AR35" s="1026"/>
      <c r="AS35" s="1026"/>
      <c r="AT35" s="1026"/>
      <c r="AU35" s="1026">
        <v>69</v>
      </c>
      <c r="AV35" s="1026"/>
      <c r="AW35" s="1026"/>
      <c r="AX35" s="1026"/>
      <c r="AY35" s="1026"/>
      <c r="AZ35" s="1097" t="s">
        <v>592</v>
      </c>
      <c r="BA35" s="1097"/>
      <c r="BB35" s="1097"/>
      <c r="BC35" s="1097"/>
      <c r="BD35" s="1097"/>
      <c r="BE35" s="1081" t="s">
        <v>417</v>
      </c>
      <c r="BF35" s="1081"/>
      <c r="BG35" s="1081"/>
      <c r="BH35" s="1081"/>
      <c r="BI35" s="1082"/>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c r="A36" s="267">
        <v>9</v>
      </c>
      <c r="B36" s="1086"/>
      <c r="C36" s="1087"/>
      <c r="D36" s="1087"/>
      <c r="E36" s="1087"/>
      <c r="F36" s="1087"/>
      <c r="G36" s="1087"/>
      <c r="H36" s="1087"/>
      <c r="I36" s="1087"/>
      <c r="J36" s="1087"/>
      <c r="K36" s="1087"/>
      <c r="L36" s="1087"/>
      <c r="M36" s="1087"/>
      <c r="N36" s="1087"/>
      <c r="O36" s="1087"/>
      <c r="P36" s="1088"/>
      <c r="Q36" s="1098"/>
      <c r="R36" s="1099"/>
      <c r="S36" s="1099"/>
      <c r="T36" s="1099"/>
      <c r="U36" s="1099"/>
      <c r="V36" s="1099"/>
      <c r="W36" s="1099"/>
      <c r="X36" s="1099"/>
      <c r="Y36" s="1099"/>
      <c r="Z36" s="1099"/>
      <c r="AA36" s="1099"/>
      <c r="AB36" s="1099"/>
      <c r="AC36" s="1099"/>
      <c r="AD36" s="1099"/>
      <c r="AE36" s="1100"/>
      <c r="AF36" s="1092"/>
      <c r="AG36" s="1093"/>
      <c r="AH36" s="1093"/>
      <c r="AI36" s="1093"/>
      <c r="AJ36" s="1094"/>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1"/>
      <c r="BF36" s="1081"/>
      <c r="BG36" s="1081"/>
      <c r="BH36" s="1081"/>
      <c r="BI36" s="1082"/>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c r="A37" s="267">
        <v>10</v>
      </c>
      <c r="B37" s="1086"/>
      <c r="C37" s="1087"/>
      <c r="D37" s="1087"/>
      <c r="E37" s="1087"/>
      <c r="F37" s="1087"/>
      <c r="G37" s="1087"/>
      <c r="H37" s="1087"/>
      <c r="I37" s="1087"/>
      <c r="J37" s="1087"/>
      <c r="K37" s="1087"/>
      <c r="L37" s="1087"/>
      <c r="M37" s="1087"/>
      <c r="N37" s="1087"/>
      <c r="O37" s="1087"/>
      <c r="P37" s="1088"/>
      <c r="Q37" s="1098"/>
      <c r="R37" s="1099"/>
      <c r="S37" s="1099"/>
      <c r="T37" s="1099"/>
      <c r="U37" s="1099"/>
      <c r="V37" s="1099"/>
      <c r="W37" s="1099"/>
      <c r="X37" s="1099"/>
      <c r="Y37" s="1099"/>
      <c r="Z37" s="1099"/>
      <c r="AA37" s="1099"/>
      <c r="AB37" s="1099"/>
      <c r="AC37" s="1099"/>
      <c r="AD37" s="1099"/>
      <c r="AE37" s="1100"/>
      <c r="AF37" s="1092"/>
      <c r="AG37" s="1093"/>
      <c r="AH37" s="1093"/>
      <c r="AI37" s="1093"/>
      <c r="AJ37" s="1094"/>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1"/>
      <c r="BF37" s="1081"/>
      <c r="BG37" s="1081"/>
      <c r="BH37" s="1081"/>
      <c r="BI37" s="1082"/>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c r="A38" s="267">
        <v>11</v>
      </c>
      <c r="B38" s="1086"/>
      <c r="C38" s="1087"/>
      <c r="D38" s="1087"/>
      <c r="E38" s="1087"/>
      <c r="F38" s="1087"/>
      <c r="G38" s="1087"/>
      <c r="H38" s="1087"/>
      <c r="I38" s="1087"/>
      <c r="J38" s="1087"/>
      <c r="K38" s="1087"/>
      <c r="L38" s="1087"/>
      <c r="M38" s="1087"/>
      <c r="N38" s="1087"/>
      <c r="O38" s="1087"/>
      <c r="P38" s="1088"/>
      <c r="Q38" s="1098"/>
      <c r="R38" s="1099"/>
      <c r="S38" s="1099"/>
      <c r="T38" s="1099"/>
      <c r="U38" s="1099"/>
      <c r="V38" s="1099"/>
      <c r="W38" s="1099"/>
      <c r="X38" s="1099"/>
      <c r="Y38" s="1099"/>
      <c r="Z38" s="1099"/>
      <c r="AA38" s="1099"/>
      <c r="AB38" s="1099"/>
      <c r="AC38" s="1099"/>
      <c r="AD38" s="1099"/>
      <c r="AE38" s="1100"/>
      <c r="AF38" s="1092"/>
      <c r="AG38" s="1093"/>
      <c r="AH38" s="1093"/>
      <c r="AI38" s="1093"/>
      <c r="AJ38" s="1094"/>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1"/>
      <c r="BF38" s="1081"/>
      <c r="BG38" s="1081"/>
      <c r="BH38" s="1081"/>
      <c r="BI38" s="1082"/>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c r="A39" s="267">
        <v>12</v>
      </c>
      <c r="B39" s="1086"/>
      <c r="C39" s="1087"/>
      <c r="D39" s="1087"/>
      <c r="E39" s="1087"/>
      <c r="F39" s="1087"/>
      <c r="G39" s="1087"/>
      <c r="H39" s="1087"/>
      <c r="I39" s="1087"/>
      <c r="J39" s="1087"/>
      <c r="K39" s="1087"/>
      <c r="L39" s="1087"/>
      <c r="M39" s="1087"/>
      <c r="N39" s="1087"/>
      <c r="O39" s="1087"/>
      <c r="P39" s="1088"/>
      <c r="Q39" s="1098"/>
      <c r="R39" s="1099"/>
      <c r="S39" s="1099"/>
      <c r="T39" s="1099"/>
      <c r="U39" s="1099"/>
      <c r="V39" s="1099"/>
      <c r="W39" s="1099"/>
      <c r="X39" s="1099"/>
      <c r="Y39" s="1099"/>
      <c r="Z39" s="1099"/>
      <c r="AA39" s="1099"/>
      <c r="AB39" s="1099"/>
      <c r="AC39" s="1099"/>
      <c r="AD39" s="1099"/>
      <c r="AE39" s="1100"/>
      <c r="AF39" s="1092"/>
      <c r="AG39" s="1093"/>
      <c r="AH39" s="1093"/>
      <c r="AI39" s="1093"/>
      <c r="AJ39" s="1094"/>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1"/>
      <c r="BF39" s="1081"/>
      <c r="BG39" s="1081"/>
      <c r="BH39" s="1081"/>
      <c r="BI39" s="1082"/>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c r="A40" s="262">
        <v>13</v>
      </c>
      <c r="B40" s="1086"/>
      <c r="C40" s="1087"/>
      <c r="D40" s="1087"/>
      <c r="E40" s="1087"/>
      <c r="F40" s="1087"/>
      <c r="G40" s="1087"/>
      <c r="H40" s="1087"/>
      <c r="I40" s="1087"/>
      <c r="J40" s="1087"/>
      <c r="K40" s="1087"/>
      <c r="L40" s="1087"/>
      <c r="M40" s="1087"/>
      <c r="N40" s="1087"/>
      <c r="O40" s="1087"/>
      <c r="P40" s="1088"/>
      <c r="Q40" s="1098"/>
      <c r="R40" s="1099"/>
      <c r="S40" s="1099"/>
      <c r="T40" s="1099"/>
      <c r="U40" s="1099"/>
      <c r="V40" s="1099"/>
      <c r="W40" s="1099"/>
      <c r="X40" s="1099"/>
      <c r="Y40" s="1099"/>
      <c r="Z40" s="1099"/>
      <c r="AA40" s="1099"/>
      <c r="AB40" s="1099"/>
      <c r="AC40" s="1099"/>
      <c r="AD40" s="1099"/>
      <c r="AE40" s="1100"/>
      <c r="AF40" s="1092"/>
      <c r="AG40" s="1093"/>
      <c r="AH40" s="1093"/>
      <c r="AI40" s="1093"/>
      <c r="AJ40" s="1094"/>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1"/>
      <c r="BF40" s="1081"/>
      <c r="BG40" s="1081"/>
      <c r="BH40" s="1081"/>
      <c r="BI40" s="1082"/>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c r="A41" s="262">
        <v>14</v>
      </c>
      <c r="B41" s="1086"/>
      <c r="C41" s="1087"/>
      <c r="D41" s="1087"/>
      <c r="E41" s="1087"/>
      <c r="F41" s="1087"/>
      <c r="G41" s="1087"/>
      <c r="H41" s="1087"/>
      <c r="I41" s="1087"/>
      <c r="J41" s="1087"/>
      <c r="K41" s="1087"/>
      <c r="L41" s="1087"/>
      <c r="M41" s="1087"/>
      <c r="N41" s="1087"/>
      <c r="O41" s="1087"/>
      <c r="P41" s="1088"/>
      <c r="Q41" s="1098"/>
      <c r="R41" s="1099"/>
      <c r="S41" s="1099"/>
      <c r="T41" s="1099"/>
      <c r="U41" s="1099"/>
      <c r="V41" s="1099"/>
      <c r="W41" s="1099"/>
      <c r="X41" s="1099"/>
      <c r="Y41" s="1099"/>
      <c r="Z41" s="1099"/>
      <c r="AA41" s="1099"/>
      <c r="AB41" s="1099"/>
      <c r="AC41" s="1099"/>
      <c r="AD41" s="1099"/>
      <c r="AE41" s="1100"/>
      <c r="AF41" s="1092"/>
      <c r="AG41" s="1093"/>
      <c r="AH41" s="1093"/>
      <c r="AI41" s="1093"/>
      <c r="AJ41" s="1094"/>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1"/>
      <c r="BF41" s="1081"/>
      <c r="BG41" s="1081"/>
      <c r="BH41" s="1081"/>
      <c r="BI41" s="1082"/>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c r="A42" s="262">
        <v>15</v>
      </c>
      <c r="B42" s="1086"/>
      <c r="C42" s="1087"/>
      <c r="D42" s="1087"/>
      <c r="E42" s="1087"/>
      <c r="F42" s="1087"/>
      <c r="G42" s="1087"/>
      <c r="H42" s="1087"/>
      <c r="I42" s="1087"/>
      <c r="J42" s="1087"/>
      <c r="K42" s="1087"/>
      <c r="L42" s="1087"/>
      <c r="M42" s="1087"/>
      <c r="N42" s="1087"/>
      <c r="O42" s="1087"/>
      <c r="P42" s="1088"/>
      <c r="Q42" s="1098"/>
      <c r="R42" s="1099"/>
      <c r="S42" s="1099"/>
      <c r="T42" s="1099"/>
      <c r="U42" s="1099"/>
      <c r="V42" s="1099"/>
      <c r="W42" s="1099"/>
      <c r="X42" s="1099"/>
      <c r="Y42" s="1099"/>
      <c r="Z42" s="1099"/>
      <c r="AA42" s="1099"/>
      <c r="AB42" s="1099"/>
      <c r="AC42" s="1099"/>
      <c r="AD42" s="1099"/>
      <c r="AE42" s="1100"/>
      <c r="AF42" s="1092"/>
      <c r="AG42" s="1093"/>
      <c r="AH42" s="1093"/>
      <c r="AI42" s="1093"/>
      <c r="AJ42" s="1094"/>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1"/>
      <c r="BF42" s="1081"/>
      <c r="BG42" s="1081"/>
      <c r="BH42" s="1081"/>
      <c r="BI42" s="1082"/>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c r="A43" s="262">
        <v>16</v>
      </c>
      <c r="B43" s="1086"/>
      <c r="C43" s="1087"/>
      <c r="D43" s="1087"/>
      <c r="E43" s="1087"/>
      <c r="F43" s="1087"/>
      <c r="G43" s="1087"/>
      <c r="H43" s="1087"/>
      <c r="I43" s="1087"/>
      <c r="J43" s="1087"/>
      <c r="K43" s="1087"/>
      <c r="L43" s="1087"/>
      <c r="M43" s="1087"/>
      <c r="N43" s="1087"/>
      <c r="O43" s="1087"/>
      <c r="P43" s="1088"/>
      <c r="Q43" s="1098"/>
      <c r="R43" s="1099"/>
      <c r="S43" s="1099"/>
      <c r="T43" s="1099"/>
      <c r="U43" s="1099"/>
      <c r="V43" s="1099"/>
      <c r="W43" s="1099"/>
      <c r="X43" s="1099"/>
      <c r="Y43" s="1099"/>
      <c r="Z43" s="1099"/>
      <c r="AA43" s="1099"/>
      <c r="AB43" s="1099"/>
      <c r="AC43" s="1099"/>
      <c r="AD43" s="1099"/>
      <c r="AE43" s="1100"/>
      <c r="AF43" s="1092"/>
      <c r="AG43" s="1093"/>
      <c r="AH43" s="1093"/>
      <c r="AI43" s="1093"/>
      <c r="AJ43" s="1094"/>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1"/>
      <c r="BF43" s="1081"/>
      <c r="BG43" s="1081"/>
      <c r="BH43" s="1081"/>
      <c r="BI43" s="1082"/>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c r="A44" s="262">
        <v>17</v>
      </c>
      <c r="B44" s="1086"/>
      <c r="C44" s="1087"/>
      <c r="D44" s="1087"/>
      <c r="E44" s="1087"/>
      <c r="F44" s="1087"/>
      <c r="G44" s="1087"/>
      <c r="H44" s="1087"/>
      <c r="I44" s="1087"/>
      <c r="J44" s="1087"/>
      <c r="K44" s="1087"/>
      <c r="L44" s="1087"/>
      <c r="M44" s="1087"/>
      <c r="N44" s="1087"/>
      <c r="O44" s="1087"/>
      <c r="P44" s="1088"/>
      <c r="Q44" s="1098"/>
      <c r="R44" s="1099"/>
      <c r="S44" s="1099"/>
      <c r="T44" s="1099"/>
      <c r="U44" s="1099"/>
      <c r="V44" s="1099"/>
      <c r="W44" s="1099"/>
      <c r="X44" s="1099"/>
      <c r="Y44" s="1099"/>
      <c r="Z44" s="1099"/>
      <c r="AA44" s="1099"/>
      <c r="AB44" s="1099"/>
      <c r="AC44" s="1099"/>
      <c r="AD44" s="1099"/>
      <c r="AE44" s="1100"/>
      <c r="AF44" s="1092"/>
      <c r="AG44" s="1093"/>
      <c r="AH44" s="1093"/>
      <c r="AI44" s="1093"/>
      <c r="AJ44" s="1094"/>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1"/>
      <c r="BF44" s="1081"/>
      <c r="BG44" s="1081"/>
      <c r="BH44" s="1081"/>
      <c r="BI44" s="1082"/>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c r="A45" s="262">
        <v>18</v>
      </c>
      <c r="B45" s="1086"/>
      <c r="C45" s="1087"/>
      <c r="D45" s="1087"/>
      <c r="E45" s="1087"/>
      <c r="F45" s="1087"/>
      <c r="G45" s="1087"/>
      <c r="H45" s="1087"/>
      <c r="I45" s="1087"/>
      <c r="J45" s="1087"/>
      <c r="K45" s="1087"/>
      <c r="L45" s="1087"/>
      <c r="M45" s="1087"/>
      <c r="N45" s="1087"/>
      <c r="O45" s="1087"/>
      <c r="P45" s="1088"/>
      <c r="Q45" s="1098"/>
      <c r="R45" s="1099"/>
      <c r="S45" s="1099"/>
      <c r="T45" s="1099"/>
      <c r="U45" s="1099"/>
      <c r="V45" s="1099"/>
      <c r="W45" s="1099"/>
      <c r="X45" s="1099"/>
      <c r="Y45" s="1099"/>
      <c r="Z45" s="1099"/>
      <c r="AA45" s="1099"/>
      <c r="AB45" s="1099"/>
      <c r="AC45" s="1099"/>
      <c r="AD45" s="1099"/>
      <c r="AE45" s="1100"/>
      <c r="AF45" s="1092"/>
      <c r="AG45" s="1093"/>
      <c r="AH45" s="1093"/>
      <c r="AI45" s="1093"/>
      <c r="AJ45" s="1094"/>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1"/>
      <c r="BF45" s="1081"/>
      <c r="BG45" s="1081"/>
      <c r="BH45" s="1081"/>
      <c r="BI45" s="1082"/>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c r="A46" s="262">
        <v>19</v>
      </c>
      <c r="B46" s="1086"/>
      <c r="C46" s="1087"/>
      <c r="D46" s="1087"/>
      <c r="E46" s="1087"/>
      <c r="F46" s="1087"/>
      <c r="G46" s="1087"/>
      <c r="H46" s="1087"/>
      <c r="I46" s="1087"/>
      <c r="J46" s="1087"/>
      <c r="K46" s="1087"/>
      <c r="L46" s="1087"/>
      <c r="M46" s="1087"/>
      <c r="N46" s="1087"/>
      <c r="O46" s="1087"/>
      <c r="P46" s="1088"/>
      <c r="Q46" s="1098"/>
      <c r="R46" s="1099"/>
      <c r="S46" s="1099"/>
      <c r="T46" s="1099"/>
      <c r="U46" s="1099"/>
      <c r="V46" s="1099"/>
      <c r="W46" s="1099"/>
      <c r="X46" s="1099"/>
      <c r="Y46" s="1099"/>
      <c r="Z46" s="1099"/>
      <c r="AA46" s="1099"/>
      <c r="AB46" s="1099"/>
      <c r="AC46" s="1099"/>
      <c r="AD46" s="1099"/>
      <c r="AE46" s="1100"/>
      <c r="AF46" s="1092"/>
      <c r="AG46" s="1093"/>
      <c r="AH46" s="1093"/>
      <c r="AI46" s="1093"/>
      <c r="AJ46" s="1094"/>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1"/>
      <c r="BF46" s="1081"/>
      <c r="BG46" s="1081"/>
      <c r="BH46" s="1081"/>
      <c r="BI46" s="1082"/>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c r="A47" s="262">
        <v>20</v>
      </c>
      <c r="B47" s="1086"/>
      <c r="C47" s="1087"/>
      <c r="D47" s="1087"/>
      <c r="E47" s="1087"/>
      <c r="F47" s="1087"/>
      <c r="G47" s="1087"/>
      <c r="H47" s="1087"/>
      <c r="I47" s="1087"/>
      <c r="J47" s="1087"/>
      <c r="K47" s="1087"/>
      <c r="L47" s="1087"/>
      <c r="M47" s="1087"/>
      <c r="N47" s="1087"/>
      <c r="O47" s="1087"/>
      <c r="P47" s="1088"/>
      <c r="Q47" s="1098"/>
      <c r="R47" s="1099"/>
      <c r="S47" s="1099"/>
      <c r="T47" s="1099"/>
      <c r="U47" s="1099"/>
      <c r="V47" s="1099"/>
      <c r="W47" s="1099"/>
      <c r="X47" s="1099"/>
      <c r="Y47" s="1099"/>
      <c r="Z47" s="1099"/>
      <c r="AA47" s="1099"/>
      <c r="AB47" s="1099"/>
      <c r="AC47" s="1099"/>
      <c r="AD47" s="1099"/>
      <c r="AE47" s="1100"/>
      <c r="AF47" s="1092"/>
      <c r="AG47" s="1093"/>
      <c r="AH47" s="1093"/>
      <c r="AI47" s="1093"/>
      <c r="AJ47" s="1094"/>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1"/>
      <c r="BF47" s="1081"/>
      <c r="BG47" s="1081"/>
      <c r="BH47" s="1081"/>
      <c r="BI47" s="1082"/>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c r="A48" s="262">
        <v>21</v>
      </c>
      <c r="B48" s="1086"/>
      <c r="C48" s="1087"/>
      <c r="D48" s="1087"/>
      <c r="E48" s="1087"/>
      <c r="F48" s="1087"/>
      <c r="G48" s="1087"/>
      <c r="H48" s="1087"/>
      <c r="I48" s="1087"/>
      <c r="J48" s="1087"/>
      <c r="K48" s="1087"/>
      <c r="L48" s="1087"/>
      <c r="M48" s="1087"/>
      <c r="N48" s="1087"/>
      <c r="O48" s="1087"/>
      <c r="P48" s="1088"/>
      <c r="Q48" s="1098"/>
      <c r="R48" s="1099"/>
      <c r="S48" s="1099"/>
      <c r="T48" s="1099"/>
      <c r="U48" s="1099"/>
      <c r="V48" s="1099"/>
      <c r="W48" s="1099"/>
      <c r="X48" s="1099"/>
      <c r="Y48" s="1099"/>
      <c r="Z48" s="1099"/>
      <c r="AA48" s="1099"/>
      <c r="AB48" s="1099"/>
      <c r="AC48" s="1099"/>
      <c r="AD48" s="1099"/>
      <c r="AE48" s="1100"/>
      <c r="AF48" s="1092"/>
      <c r="AG48" s="1093"/>
      <c r="AH48" s="1093"/>
      <c r="AI48" s="1093"/>
      <c r="AJ48" s="1094"/>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1"/>
      <c r="BF48" s="1081"/>
      <c r="BG48" s="1081"/>
      <c r="BH48" s="1081"/>
      <c r="BI48" s="1082"/>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c r="A49" s="262">
        <v>22</v>
      </c>
      <c r="B49" s="1086"/>
      <c r="C49" s="1087"/>
      <c r="D49" s="1087"/>
      <c r="E49" s="1087"/>
      <c r="F49" s="1087"/>
      <c r="G49" s="1087"/>
      <c r="H49" s="1087"/>
      <c r="I49" s="1087"/>
      <c r="J49" s="1087"/>
      <c r="K49" s="1087"/>
      <c r="L49" s="1087"/>
      <c r="M49" s="1087"/>
      <c r="N49" s="1087"/>
      <c r="O49" s="1087"/>
      <c r="P49" s="1088"/>
      <c r="Q49" s="1098"/>
      <c r="R49" s="1099"/>
      <c r="S49" s="1099"/>
      <c r="T49" s="1099"/>
      <c r="U49" s="1099"/>
      <c r="V49" s="1099"/>
      <c r="W49" s="1099"/>
      <c r="X49" s="1099"/>
      <c r="Y49" s="1099"/>
      <c r="Z49" s="1099"/>
      <c r="AA49" s="1099"/>
      <c r="AB49" s="1099"/>
      <c r="AC49" s="1099"/>
      <c r="AD49" s="1099"/>
      <c r="AE49" s="1100"/>
      <c r="AF49" s="1092"/>
      <c r="AG49" s="1093"/>
      <c r="AH49" s="1093"/>
      <c r="AI49" s="1093"/>
      <c r="AJ49" s="1094"/>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1"/>
      <c r="BF49" s="1081"/>
      <c r="BG49" s="1081"/>
      <c r="BH49" s="1081"/>
      <c r="BI49" s="1082"/>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c r="A50" s="262">
        <v>23</v>
      </c>
      <c r="B50" s="1086"/>
      <c r="C50" s="1087"/>
      <c r="D50" s="1087"/>
      <c r="E50" s="1087"/>
      <c r="F50" s="1087"/>
      <c r="G50" s="1087"/>
      <c r="H50" s="1087"/>
      <c r="I50" s="1087"/>
      <c r="J50" s="1087"/>
      <c r="K50" s="1087"/>
      <c r="L50" s="1087"/>
      <c r="M50" s="1087"/>
      <c r="N50" s="1087"/>
      <c r="O50" s="1087"/>
      <c r="P50" s="1088"/>
      <c r="Q50" s="1089"/>
      <c r="R50" s="1090"/>
      <c r="S50" s="1090"/>
      <c r="T50" s="1090"/>
      <c r="U50" s="1090"/>
      <c r="V50" s="1090"/>
      <c r="W50" s="1090"/>
      <c r="X50" s="1090"/>
      <c r="Y50" s="1090"/>
      <c r="Z50" s="1090"/>
      <c r="AA50" s="1090"/>
      <c r="AB50" s="1090"/>
      <c r="AC50" s="1090"/>
      <c r="AD50" s="1090"/>
      <c r="AE50" s="1091"/>
      <c r="AF50" s="1092"/>
      <c r="AG50" s="1093"/>
      <c r="AH50" s="1093"/>
      <c r="AI50" s="1093"/>
      <c r="AJ50" s="1094"/>
      <c r="AK50" s="1095"/>
      <c r="AL50" s="1090"/>
      <c r="AM50" s="1090"/>
      <c r="AN50" s="1090"/>
      <c r="AO50" s="1090"/>
      <c r="AP50" s="1090"/>
      <c r="AQ50" s="1090"/>
      <c r="AR50" s="1090"/>
      <c r="AS50" s="1090"/>
      <c r="AT50" s="1090"/>
      <c r="AU50" s="1090"/>
      <c r="AV50" s="1090"/>
      <c r="AW50" s="1090"/>
      <c r="AX50" s="1090"/>
      <c r="AY50" s="1090"/>
      <c r="AZ50" s="1096"/>
      <c r="BA50" s="1096"/>
      <c r="BB50" s="1096"/>
      <c r="BC50" s="1096"/>
      <c r="BD50" s="1096"/>
      <c r="BE50" s="1081"/>
      <c r="BF50" s="1081"/>
      <c r="BG50" s="1081"/>
      <c r="BH50" s="1081"/>
      <c r="BI50" s="1082"/>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c r="A51" s="262">
        <v>24</v>
      </c>
      <c r="B51" s="1086"/>
      <c r="C51" s="1087"/>
      <c r="D51" s="1087"/>
      <c r="E51" s="1087"/>
      <c r="F51" s="1087"/>
      <c r="G51" s="1087"/>
      <c r="H51" s="1087"/>
      <c r="I51" s="1087"/>
      <c r="J51" s="1087"/>
      <c r="K51" s="1087"/>
      <c r="L51" s="1087"/>
      <c r="M51" s="1087"/>
      <c r="N51" s="1087"/>
      <c r="O51" s="1087"/>
      <c r="P51" s="1088"/>
      <c r="Q51" s="1089"/>
      <c r="R51" s="1090"/>
      <c r="S51" s="1090"/>
      <c r="T51" s="1090"/>
      <c r="U51" s="1090"/>
      <c r="V51" s="1090"/>
      <c r="W51" s="1090"/>
      <c r="X51" s="1090"/>
      <c r="Y51" s="1090"/>
      <c r="Z51" s="1090"/>
      <c r="AA51" s="1090"/>
      <c r="AB51" s="1090"/>
      <c r="AC51" s="1090"/>
      <c r="AD51" s="1090"/>
      <c r="AE51" s="1091"/>
      <c r="AF51" s="1092"/>
      <c r="AG51" s="1093"/>
      <c r="AH51" s="1093"/>
      <c r="AI51" s="1093"/>
      <c r="AJ51" s="1094"/>
      <c r="AK51" s="1095"/>
      <c r="AL51" s="1090"/>
      <c r="AM51" s="1090"/>
      <c r="AN51" s="1090"/>
      <c r="AO51" s="1090"/>
      <c r="AP51" s="1090"/>
      <c r="AQ51" s="1090"/>
      <c r="AR51" s="1090"/>
      <c r="AS51" s="1090"/>
      <c r="AT51" s="1090"/>
      <c r="AU51" s="1090"/>
      <c r="AV51" s="1090"/>
      <c r="AW51" s="1090"/>
      <c r="AX51" s="1090"/>
      <c r="AY51" s="1090"/>
      <c r="AZ51" s="1096"/>
      <c r="BA51" s="1096"/>
      <c r="BB51" s="1096"/>
      <c r="BC51" s="1096"/>
      <c r="BD51" s="1096"/>
      <c r="BE51" s="1081"/>
      <c r="BF51" s="1081"/>
      <c r="BG51" s="1081"/>
      <c r="BH51" s="1081"/>
      <c r="BI51" s="1082"/>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c r="A52" s="262">
        <v>25</v>
      </c>
      <c r="B52" s="1086"/>
      <c r="C52" s="1087"/>
      <c r="D52" s="1087"/>
      <c r="E52" s="1087"/>
      <c r="F52" s="1087"/>
      <c r="G52" s="1087"/>
      <c r="H52" s="1087"/>
      <c r="I52" s="1087"/>
      <c r="J52" s="1087"/>
      <c r="K52" s="1087"/>
      <c r="L52" s="1087"/>
      <c r="M52" s="1087"/>
      <c r="N52" s="1087"/>
      <c r="O52" s="1087"/>
      <c r="P52" s="1088"/>
      <c r="Q52" s="1089"/>
      <c r="R52" s="1090"/>
      <c r="S52" s="1090"/>
      <c r="T52" s="1090"/>
      <c r="U52" s="1090"/>
      <c r="V52" s="1090"/>
      <c r="W52" s="1090"/>
      <c r="X52" s="1090"/>
      <c r="Y52" s="1090"/>
      <c r="Z52" s="1090"/>
      <c r="AA52" s="1090"/>
      <c r="AB52" s="1090"/>
      <c r="AC52" s="1090"/>
      <c r="AD52" s="1090"/>
      <c r="AE52" s="1091"/>
      <c r="AF52" s="1092"/>
      <c r="AG52" s="1093"/>
      <c r="AH52" s="1093"/>
      <c r="AI52" s="1093"/>
      <c r="AJ52" s="1094"/>
      <c r="AK52" s="1095"/>
      <c r="AL52" s="1090"/>
      <c r="AM52" s="1090"/>
      <c r="AN52" s="1090"/>
      <c r="AO52" s="1090"/>
      <c r="AP52" s="1090"/>
      <c r="AQ52" s="1090"/>
      <c r="AR52" s="1090"/>
      <c r="AS52" s="1090"/>
      <c r="AT52" s="1090"/>
      <c r="AU52" s="1090"/>
      <c r="AV52" s="1090"/>
      <c r="AW52" s="1090"/>
      <c r="AX52" s="1090"/>
      <c r="AY52" s="1090"/>
      <c r="AZ52" s="1096"/>
      <c r="BA52" s="1096"/>
      <c r="BB52" s="1096"/>
      <c r="BC52" s="1096"/>
      <c r="BD52" s="1096"/>
      <c r="BE52" s="1081"/>
      <c r="BF52" s="1081"/>
      <c r="BG52" s="1081"/>
      <c r="BH52" s="1081"/>
      <c r="BI52" s="1082"/>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c r="A53" s="262">
        <v>26</v>
      </c>
      <c r="B53" s="1086"/>
      <c r="C53" s="1087"/>
      <c r="D53" s="1087"/>
      <c r="E53" s="1087"/>
      <c r="F53" s="1087"/>
      <c r="G53" s="1087"/>
      <c r="H53" s="1087"/>
      <c r="I53" s="1087"/>
      <c r="J53" s="1087"/>
      <c r="K53" s="1087"/>
      <c r="L53" s="1087"/>
      <c r="M53" s="1087"/>
      <c r="N53" s="1087"/>
      <c r="O53" s="1087"/>
      <c r="P53" s="1088"/>
      <c r="Q53" s="1089"/>
      <c r="R53" s="1090"/>
      <c r="S53" s="1090"/>
      <c r="T53" s="1090"/>
      <c r="U53" s="1090"/>
      <c r="V53" s="1090"/>
      <c r="W53" s="1090"/>
      <c r="X53" s="1090"/>
      <c r="Y53" s="1090"/>
      <c r="Z53" s="1090"/>
      <c r="AA53" s="1090"/>
      <c r="AB53" s="1090"/>
      <c r="AC53" s="1090"/>
      <c r="AD53" s="1090"/>
      <c r="AE53" s="1091"/>
      <c r="AF53" s="1092"/>
      <c r="AG53" s="1093"/>
      <c r="AH53" s="1093"/>
      <c r="AI53" s="1093"/>
      <c r="AJ53" s="1094"/>
      <c r="AK53" s="1095"/>
      <c r="AL53" s="1090"/>
      <c r="AM53" s="1090"/>
      <c r="AN53" s="1090"/>
      <c r="AO53" s="1090"/>
      <c r="AP53" s="1090"/>
      <c r="AQ53" s="1090"/>
      <c r="AR53" s="1090"/>
      <c r="AS53" s="1090"/>
      <c r="AT53" s="1090"/>
      <c r="AU53" s="1090"/>
      <c r="AV53" s="1090"/>
      <c r="AW53" s="1090"/>
      <c r="AX53" s="1090"/>
      <c r="AY53" s="1090"/>
      <c r="AZ53" s="1096"/>
      <c r="BA53" s="1096"/>
      <c r="BB53" s="1096"/>
      <c r="BC53" s="1096"/>
      <c r="BD53" s="1096"/>
      <c r="BE53" s="1081"/>
      <c r="BF53" s="1081"/>
      <c r="BG53" s="1081"/>
      <c r="BH53" s="1081"/>
      <c r="BI53" s="1082"/>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c r="A54" s="262">
        <v>27</v>
      </c>
      <c r="B54" s="1086"/>
      <c r="C54" s="1087"/>
      <c r="D54" s="1087"/>
      <c r="E54" s="1087"/>
      <c r="F54" s="1087"/>
      <c r="G54" s="1087"/>
      <c r="H54" s="1087"/>
      <c r="I54" s="1087"/>
      <c r="J54" s="1087"/>
      <c r="K54" s="1087"/>
      <c r="L54" s="1087"/>
      <c r="M54" s="1087"/>
      <c r="N54" s="1087"/>
      <c r="O54" s="1087"/>
      <c r="P54" s="1088"/>
      <c r="Q54" s="1089"/>
      <c r="R54" s="1090"/>
      <c r="S54" s="1090"/>
      <c r="T54" s="1090"/>
      <c r="U54" s="1090"/>
      <c r="V54" s="1090"/>
      <c r="W54" s="1090"/>
      <c r="X54" s="1090"/>
      <c r="Y54" s="1090"/>
      <c r="Z54" s="1090"/>
      <c r="AA54" s="1090"/>
      <c r="AB54" s="1090"/>
      <c r="AC54" s="1090"/>
      <c r="AD54" s="1090"/>
      <c r="AE54" s="1091"/>
      <c r="AF54" s="1092"/>
      <c r="AG54" s="1093"/>
      <c r="AH54" s="1093"/>
      <c r="AI54" s="1093"/>
      <c r="AJ54" s="1094"/>
      <c r="AK54" s="1095"/>
      <c r="AL54" s="1090"/>
      <c r="AM54" s="1090"/>
      <c r="AN54" s="1090"/>
      <c r="AO54" s="1090"/>
      <c r="AP54" s="1090"/>
      <c r="AQ54" s="1090"/>
      <c r="AR54" s="1090"/>
      <c r="AS54" s="1090"/>
      <c r="AT54" s="1090"/>
      <c r="AU54" s="1090"/>
      <c r="AV54" s="1090"/>
      <c r="AW54" s="1090"/>
      <c r="AX54" s="1090"/>
      <c r="AY54" s="1090"/>
      <c r="AZ54" s="1096"/>
      <c r="BA54" s="1096"/>
      <c r="BB54" s="1096"/>
      <c r="BC54" s="1096"/>
      <c r="BD54" s="1096"/>
      <c r="BE54" s="1081"/>
      <c r="BF54" s="1081"/>
      <c r="BG54" s="1081"/>
      <c r="BH54" s="1081"/>
      <c r="BI54" s="1082"/>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c r="A55" s="262">
        <v>28</v>
      </c>
      <c r="B55" s="1086"/>
      <c r="C55" s="1087"/>
      <c r="D55" s="1087"/>
      <c r="E55" s="1087"/>
      <c r="F55" s="1087"/>
      <c r="G55" s="1087"/>
      <c r="H55" s="1087"/>
      <c r="I55" s="1087"/>
      <c r="J55" s="1087"/>
      <c r="K55" s="1087"/>
      <c r="L55" s="1087"/>
      <c r="M55" s="1087"/>
      <c r="N55" s="1087"/>
      <c r="O55" s="1087"/>
      <c r="P55" s="1088"/>
      <c r="Q55" s="1089"/>
      <c r="R55" s="1090"/>
      <c r="S55" s="1090"/>
      <c r="T55" s="1090"/>
      <c r="U55" s="1090"/>
      <c r="V55" s="1090"/>
      <c r="W55" s="1090"/>
      <c r="X55" s="1090"/>
      <c r="Y55" s="1090"/>
      <c r="Z55" s="1090"/>
      <c r="AA55" s="1090"/>
      <c r="AB55" s="1090"/>
      <c r="AC55" s="1090"/>
      <c r="AD55" s="1090"/>
      <c r="AE55" s="1091"/>
      <c r="AF55" s="1092"/>
      <c r="AG55" s="1093"/>
      <c r="AH55" s="1093"/>
      <c r="AI55" s="1093"/>
      <c r="AJ55" s="1094"/>
      <c r="AK55" s="1095"/>
      <c r="AL55" s="1090"/>
      <c r="AM55" s="1090"/>
      <c r="AN55" s="1090"/>
      <c r="AO55" s="1090"/>
      <c r="AP55" s="1090"/>
      <c r="AQ55" s="1090"/>
      <c r="AR55" s="1090"/>
      <c r="AS55" s="1090"/>
      <c r="AT55" s="1090"/>
      <c r="AU55" s="1090"/>
      <c r="AV55" s="1090"/>
      <c r="AW55" s="1090"/>
      <c r="AX55" s="1090"/>
      <c r="AY55" s="1090"/>
      <c r="AZ55" s="1096"/>
      <c r="BA55" s="1096"/>
      <c r="BB55" s="1096"/>
      <c r="BC55" s="1096"/>
      <c r="BD55" s="1096"/>
      <c r="BE55" s="1081"/>
      <c r="BF55" s="1081"/>
      <c r="BG55" s="1081"/>
      <c r="BH55" s="1081"/>
      <c r="BI55" s="1082"/>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c r="A56" s="262">
        <v>29</v>
      </c>
      <c r="B56" s="1086"/>
      <c r="C56" s="1087"/>
      <c r="D56" s="1087"/>
      <c r="E56" s="1087"/>
      <c r="F56" s="1087"/>
      <c r="G56" s="1087"/>
      <c r="H56" s="1087"/>
      <c r="I56" s="1087"/>
      <c r="J56" s="1087"/>
      <c r="K56" s="1087"/>
      <c r="L56" s="1087"/>
      <c r="M56" s="1087"/>
      <c r="N56" s="1087"/>
      <c r="O56" s="1087"/>
      <c r="P56" s="1088"/>
      <c r="Q56" s="1089"/>
      <c r="R56" s="1090"/>
      <c r="S56" s="1090"/>
      <c r="T56" s="1090"/>
      <c r="U56" s="1090"/>
      <c r="V56" s="1090"/>
      <c r="W56" s="1090"/>
      <c r="X56" s="1090"/>
      <c r="Y56" s="1090"/>
      <c r="Z56" s="1090"/>
      <c r="AA56" s="1090"/>
      <c r="AB56" s="1090"/>
      <c r="AC56" s="1090"/>
      <c r="AD56" s="1090"/>
      <c r="AE56" s="1091"/>
      <c r="AF56" s="1092"/>
      <c r="AG56" s="1093"/>
      <c r="AH56" s="1093"/>
      <c r="AI56" s="1093"/>
      <c r="AJ56" s="1094"/>
      <c r="AK56" s="1095"/>
      <c r="AL56" s="1090"/>
      <c r="AM56" s="1090"/>
      <c r="AN56" s="1090"/>
      <c r="AO56" s="1090"/>
      <c r="AP56" s="1090"/>
      <c r="AQ56" s="1090"/>
      <c r="AR56" s="1090"/>
      <c r="AS56" s="1090"/>
      <c r="AT56" s="1090"/>
      <c r="AU56" s="1090"/>
      <c r="AV56" s="1090"/>
      <c r="AW56" s="1090"/>
      <c r="AX56" s="1090"/>
      <c r="AY56" s="1090"/>
      <c r="AZ56" s="1096"/>
      <c r="BA56" s="1096"/>
      <c r="BB56" s="1096"/>
      <c r="BC56" s="1096"/>
      <c r="BD56" s="1096"/>
      <c r="BE56" s="1081"/>
      <c r="BF56" s="1081"/>
      <c r="BG56" s="1081"/>
      <c r="BH56" s="1081"/>
      <c r="BI56" s="1082"/>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c r="A57" s="262">
        <v>30</v>
      </c>
      <c r="B57" s="1086"/>
      <c r="C57" s="1087"/>
      <c r="D57" s="1087"/>
      <c r="E57" s="1087"/>
      <c r="F57" s="1087"/>
      <c r="G57" s="1087"/>
      <c r="H57" s="1087"/>
      <c r="I57" s="1087"/>
      <c r="J57" s="1087"/>
      <c r="K57" s="1087"/>
      <c r="L57" s="1087"/>
      <c r="M57" s="1087"/>
      <c r="N57" s="1087"/>
      <c r="O57" s="1087"/>
      <c r="P57" s="1088"/>
      <c r="Q57" s="1089"/>
      <c r="R57" s="1090"/>
      <c r="S57" s="1090"/>
      <c r="T57" s="1090"/>
      <c r="U57" s="1090"/>
      <c r="V57" s="1090"/>
      <c r="W57" s="1090"/>
      <c r="X57" s="1090"/>
      <c r="Y57" s="1090"/>
      <c r="Z57" s="1090"/>
      <c r="AA57" s="1090"/>
      <c r="AB57" s="1090"/>
      <c r="AC57" s="1090"/>
      <c r="AD57" s="1090"/>
      <c r="AE57" s="1091"/>
      <c r="AF57" s="1092"/>
      <c r="AG57" s="1093"/>
      <c r="AH57" s="1093"/>
      <c r="AI57" s="1093"/>
      <c r="AJ57" s="1094"/>
      <c r="AK57" s="1095"/>
      <c r="AL57" s="1090"/>
      <c r="AM57" s="1090"/>
      <c r="AN57" s="1090"/>
      <c r="AO57" s="1090"/>
      <c r="AP57" s="1090"/>
      <c r="AQ57" s="1090"/>
      <c r="AR57" s="1090"/>
      <c r="AS57" s="1090"/>
      <c r="AT57" s="1090"/>
      <c r="AU57" s="1090"/>
      <c r="AV57" s="1090"/>
      <c r="AW57" s="1090"/>
      <c r="AX57" s="1090"/>
      <c r="AY57" s="1090"/>
      <c r="AZ57" s="1096"/>
      <c r="BA57" s="1096"/>
      <c r="BB57" s="1096"/>
      <c r="BC57" s="1096"/>
      <c r="BD57" s="1096"/>
      <c r="BE57" s="1081"/>
      <c r="BF57" s="1081"/>
      <c r="BG57" s="1081"/>
      <c r="BH57" s="1081"/>
      <c r="BI57" s="1082"/>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c r="A58" s="262">
        <v>31</v>
      </c>
      <c r="B58" s="1086"/>
      <c r="C58" s="1087"/>
      <c r="D58" s="1087"/>
      <c r="E58" s="1087"/>
      <c r="F58" s="1087"/>
      <c r="G58" s="1087"/>
      <c r="H58" s="1087"/>
      <c r="I58" s="1087"/>
      <c r="J58" s="1087"/>
      <c r="K58" s="1087"/>
      <c r="L58" s="1087"/>
      <c r="M58" s="1087"/>
      <c r="N58" s="1087"/>
      <c r="O58" s="1087"/>
      <c r="P58" s="1088"/>
      <c r="Q58" s="1089"/>
      <c r="R58" s="1090"/>
      <c r="S58" s="1090"/>
      <c r="T58" s="1090"/>
      <c r="U58" s="1090"/>
      <c r="V58" s="1090"/>
      <c r="W58" s="1090"/>
      <c r="X58" s="1090"/>
      <c r="Y58" s="1090"/>
      <c r="Z58" s="1090"/>
      <c r="AA58" s="1090"/>
      <c r="AB58" s="1090"/>
      <c r="AC58" s="1090"/>
      <c r="AD58" s="1090"/>
      <c r="AE58" s="1091"/>
      <c r="AF58" s="1092"/>
      <c r="AG58" s="1093"/>
      <c r="AH58" s="1093"/>
      <c r="AI58" s="1093"/>
      <c r="AJ58" s="1094"/>
      <c r="AK58" s="1095"/>
      <c r="AL58" s="1090"/>
      <c r="AM58" s="1090"/>
      <c r="AN58" s="1090"/>
      <c r="AO58" s="1090"/>
      <c r="AP58" s="1090"/>
      <c r="AQ58" s="1090"/>
      <c r="AR58" s="1090"/>
      <c r="AS58" s="1090"/>
      <c r="AT58" s="1090"/>
      <c r="AU58" s="1090"/>
      <c r="AV58" s="1090"/>
      <c r="AW58" s="1090"/>
      <c r="AX58" s="1090"/>
      <c r="AY58" s="1090"/>
      <c r="AZ58" s="1096"/>
      <c r="BA58" s="1096"/>
      <c r="BB58" s="1096"/>
      <c r="BC58" s="1096"/>
      <c r="BD58" s="1096"/>
      <c r="BE58" s="1081"/>
      <c r="BF58" s="1081"/>
      <c r="BG58" s="1081"/>
      <c r="BH58" s="1081"/>
      <c r="BI58" s="1082"/>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c r="A59" s="262">
        <v>32</v>
      </c>
      <c r="B59" s="1086"/>
      <c r="C59" s="1087"/>
      <c r="D59" s="1087"/>
      <c r="E59" s="1087"/>
      <c r="F59" s="1087"/>
      <c r="G59" s="1087"/>
      <c r="H59" s="1087"/>
      <c r="I59" s="1087"/>
      <c r="J59" s="1087"/>
      <c r="K59" s="1087"/>
      <c r="L59" s="1087"/>
      <c r="M59" s="1087"/>
      <c r="N59" s="1087"/>
      <c r="O59" s="1087"/>
      <c r="P59" s="1088"/>
      <c r="Q59" s="1089"/>
      <c r="R59" s="1090"/>
      <c r="S59" s="1090"/>
      <c r="T59" s="1090"/>
      <c r="U59" s="1090"/>
      <c r="V59" s="1090"/>
      <c r="W59" s="1090"/>
      <c r="X59" s="1090"/>
      <c r="Y59" s="1090"/>
      <c r="Z59" s="1090"/>
      <c r="AA59" s="1090"/>
      <c r="AB59" s="1090"/>
      <c r="AC59" s="1090"/>
      <c r="AD59" s="1090"/>
      <c r="AE59" s="1091"/>
      <c r="AF59" s="1092"/>
      <c r="AG59" s="1093"/>
      <c r="AH59" s="1093"/>
      <c r="AI59" s="1093"/>
      <c r="AJ59" s="1094"/>
      <c r="AK59" s="1095"/>
      <c r="AL59" s="1090"/>
      <c r="AM59" s="1090"/>
      <c r="AN59" s="1090"/>
      <c r="AO59" s="1090"/>
      <c r="AP59" s="1090"/>
      <c r="AQ59" s="1090"/>
      <c r="AR59" s="1090"/>
      <c r="AS59" s="1090"/>
      <c r="AT59" s="1090"/>
      <c r="AU59" s="1090"/>
      <c r="AV59" s="1090"/>
      <c r="AW59" s="1090"/>
      <c r="AX59" s="1090"/>
      <c r="AY59" s="1090"/>
      <c r="AZ59" s="1096"/>
      <c r="BA59" s="1096"/>
      <c r="BB59" s="1096"/>
      <c r="BC59" s="1096"/>
      <c r="BD59" s="1096"/>
      <c r="BE59" s="1081"/>
      <c r="BF59" s="1081"/>
      <c r="BG59" s="1081"/>
      <c r="BH59" s="1081"/>
      <c r="BI59" s="1082"/>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c r="A60" s="262">
        <v>33</v>
      </c>
      <c r="B60" s="1086"/>
      <c r="C60" s="1087"/>
      <c r="D60" s="1087"/>
      <c r="E60" s="1087"/>
      <c r="F60" s="1087"/>
      <c r="G60" s="1087"/>
      <c r="H60" s="1087"/>
      <c r="I60" s="1087"/>
      <c r="J60" s="1087"/>
      <c r="K60" s="1087"/>
      <c r="L60" s="1087"/>
      <c r="M60" s="1087"/>
      <c r="N60" s="1087"/>
      <c r="O60" s="1087"/>
      <c r="P60" s="1088"/>
      <c r="Q60" s="1089"/>
      <c r="R60" s="1090"/>
      <c r="S60" s="1090"/>
      <c r="T60" s="1090"/>
      <c r="U60" s="1090"/>
      <c r="V60" s="1090"/>
      <c r="W60" s="1090"/>
      <c r="X60" s="1090"/>
      <c r="Y60" s="1090"/>
      <c r="Z60" s="1090"/>
      <c r="AA60" s="1090"/>
      <c r="AB60" s="1090"/>
      <c r="AC60" s="1090"/>
      <c r="AD60" s="1090"/>
      <c r="AE60" s="1091"/>
      <c r="AF60" s="1092"/>
      <c r="AG60" s="1093"/>
      <c r="AH60" s="1093"/>
      <c r="AI60" s="1093"/>
      <c r="AJ60" s="1094"/>
      <c r="AK60" s="1095"/>
      <c r="AL60" s="1090"/>
      <c r="AM60" s="1090"/>
      <c r="AN60" s="1090"/>
      <c r="AO60" s="1090"/>
      <c r="AP60" s="1090"/>
      <c r="AQ60" s="1090"/>
      <c r="AR60" s="1090"/>
      <c r="AS60" s="1090"/>
      <c r="AT60" s="1090"/>
      <c r="AU60" s="1090"/>
      <c r="AV60" s="1090"/>
      <c r="AW60" s="1090"/>
      <c r="AX60" s="1090"/>
      <c r="AY60" s="1090"/>
      <c r="AZ60" s="1096"/>
      <c r="BA60" s="1096"/>
      <c r="BB60" s="1096"/>
      <c r="BC60" s="1096"/>
      <c r="BD60" s="1096"/>
      <c r="BE60" s="1081"/>
      <c r="BF60" s="1081"/>
      <c r="BG60" s="1081"/>
      <c r="BH60" s="1081"/>
      <c r="BI60" s="1082"/>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c r="A61" s="262">
        <v>34</v>
      </c>
      <c r="B61" s="1086"/>
      <c r="C61" s="1087"/>
      <c r="D61" s="1087"/>
      <c r="E61" s="1087"/>
      <c r="F61" s="1087"/>
      <c r="G61" s="1087"/>
      <c r="H61" s="1087"/>
      <c r="I61" s="1087"/>
      <c r="J61" s="1087"/>
      <c r="K61" s="1087"/>
      <c r="L61" s="1087"/>
      <c r="M61" s="1087"/>
      <c r="N61" s="1087"/>
      <c r="O61" s="1087"/>
      <c r="P61" s="1088"/>
      <c r="Q61" s="1089"/>
      <c r="R61" s="1090"/>
      <c r="S61" s="1090"/>
      <c r="T61" s="1090"/>
      <c r="U61" s="1090"/>
      <c r="V61" s="1090"/>
      <c r="W61" s="1090"/>
      <c r="X61" s="1090"/>
      <c r="Y61" s="1090"/>
      <c r="Z61" s="1090"/>
      <c r="AA61" s="1090"/>
      <c r="AB61" s="1090"/>
      <c r="AC61" s="1090"/>
      <c r="AD61" s="1090"/>
      <c r="AE61" s="1091"/>
      <c r="AF61" s="1092"/>
      <c r="AG61" s="1093"/>
      <c r="AH61" s="1093"/>
      <c r="AI61" s="1093"/>
      <c r="AJ61" s="1094"/>
      <c r="AK61" s="1095"/>
      <c r="AL61" s="1090"/>
      <c r="AM61" s="1090"/>
      <c r="AN61" s="1090"/>
      <c r="AO61" s="1090"/>
      <c r="AP61" s="1090"/>
      <c r="AQ61" s="1090"/>
      <c r="AR61" s="1090"/>
      <c r="AS61" s="1090"/>
      <c r="AT61" s="1090"/>
      <c r="AU61" s="1090"/>
      <c r="AV61" s="1090"/>
      <c r="AW61" s="1090"/>
      <c r="AX61" s="1090"/>
      <c r="AY61" s="1090"/>
      <c r="AZ61" s="1096"/>
      <c r="BA61" s="1096"/>
      <c r="BB61" s="1096"/>
      <c r="BC61" s="1096"/>
      <c r="BD61" s="1096"/>
      <c r="BE61" s="1081"/>
      <c r="BF61" s="1081"/>
      <c r="BG61" s="1081"/>
      <c r="BH61" s="1081"/>
      <c r="BI61" s="1082"/>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c r="A62" s="262">
        <v>35</v>
      </c>
      <c r="B62" s="1086"/>
      <c r="C62" s="1087"/>
      <c r="D62" s="1087"/>
      <c r="E62" s="1087"/>
      <c r="F62" s="1087"/>
      <c r="G62" s="1087"/>
      <c r="H62" s="1087"/>
      <c r="I62" s="1087"/>
      <c r="J62" s="1087"/>
      <c r="K62" s="1087"/>
      <c r="L62" s="1087"/>
      <c r="M62" s="1087"/>
      <c r="N62" s="1087"/>
      <c r="O62" s="1087"/>
      <c r="P62" s="1088"/>
      <c r="Q62" s="1089"/>
      <c r="R62" s="1090"/>
      <c r="S62" s="1090"/>
      <c r="T62" s="1090"/>
      <c r="U62" s="1090"/>
      <c r="V62" s="1090"/>
      <c r="W62" s="1090"/>
      <c r="X62" s="1090"/>
      <c r="Y62" s="1090"/>
      <c r="Z62" s="1090"/>
      <c r="AA62" s="1090"/>
      <c r="AB62" s="1090"/>
      <c r="AC62" s="1090"/>
      <c r="AD62" s="1090"/>
      <c r="AE62" s="1091"/>
      <c r="AF62" s="1092"/>
      <c r="AG62" s="1093"/>
      <c r="AH62" s="1093"/>
      <c r="AI62" s="1093"/>
      <c r="AJ62" s="1094"/>
      <c r="AK62" s="1095"/>
      <c r="AL62" s="1090"/>
      <c r="AM62" s="1090"/>
      <c r="AN62" s="1090"/>
      <c r="AO62" s="1090"/>
      <c r="AP62" s="1090"/>
      <c r="AQ62" s="1090"/>
      <c r="AR62" s="1090"/>
      <c r="AS62" s="1090"/>
      <c r="AT62" s="1090"/>
      <c r="AU62" s="1090"/>
      <c r="AV62" s="1090"/>
      <c r="AW62" s="1090"/>
      <c r="AX62" s="1090"/>
      <c r="AY62" s="1090"/>
      <c r="AZ62" s="1096"/>
      <c r="BA62" s="1096"/>
      <c r="BB62" s="1096"/>
      <c r="BC62" s="1096"/>
      <c r="BD62" s="1096"/>
      <c r="BE62" s="1081"/>
      <c r="BF62" s="1081"/>
      <c r="BG62" s="1081"/>
      <c r="BH62" s="1081"/>
      <c r="BI62" s="1082"/>
      <c r="BJ62" s="1083" t="s">
        <v>418</v>
      </c>
      <c r="BK62" s="1084"/>
      <c r="BL62" s="1084"/>
      <c r="BM62" s="1084"/>
      <c r="BN62" s="1085"/>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c r="A63" s="265" t="s">
        <v>394</v>
      </c>
      <c r="B63" s="999" t="s">
        <v>419</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77"/>
      <c r="AF63" s="1078">
        <v>81</v>
      </c>
      <c r="AG63" s="1014"/>
      <c r="AH63" s="1014"/>
      <c r="AI63" s="1014"/>
      <c r="AJ63" s="1079"/>
      <c r="AK63" s="1080"/>
      <c r="AL63" s="1018"/>
      <c r="AM63" s="1018"/>
      <c r="AN63" s="1018"/>
      <c r="AO63" s="1018"/>
      <c r="AP63" s="1014">
        <v>1066</v>
      </c>
      <c r="AQ63" s="1014"/>
      <c r="AR63" s="1014"/>
      <c r="AS63" s="1014"/>
      <c r="AT63" s="1014"/>
      <c r="AU63" s="1014">
        <v>717</v>
      </c>
      <c r="AV63" s="1014"/>
      <c r="AW63" s="1014"/>
      <c r="AX63" s="1014"/>
      <c r="AY63" s="1014"/>
      <c r="AZ63" s="1074"/>
      <c r="BA63" s="1074"/>
      <c r="BB63" s="1074"/>
      <c r="BC63" s="1074"/>
      <c r="BD63" s="1074"/>
      <c r="BE63" s="1015"/>
      <c r="BF63" s="1015"/>
      <c r="BG63" s="1015"/>
      <c r="BH63" s="1015"/>
      <c r="BI63" s="1016"/>
      <c r="BJ63" s="1075" t="s">
        <v>184</v>
      </c>
      <c r="BK63" s="1006"/>
      <c r="BL63" s="1006"/>
      <c r="BM63" s="1006"/>
      <c r="BN63" s="1076"/>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c r="A65" s="253" t="s">
        <v>420</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c r="A66" s="1050" t="s">
        <v>421</v>
      </c>
      <c r="B66" s="1051"/>
      <c r="C66" s="1051"/>
      <c r="D66" s="1051"/>
      <c r="E66" s="1051"/>
      <c r="F66" s="1051"/>
      <c r="G66" s="1051"/>
      <c r="H66" s="1051"/>
      <c r="I66" s="1051"/>
      <c r="J66" s="1051"/>
      <c r="K66" s="1051"/>
      <c r="L66" s="1051"/>
      <c r="M66" s="1051"/>
      <c r="N66" s="1051"/>
      <c r="O66" s="1051"/>
      <c r="P66" s="1052"/>
      <c r="Q66" s="1056" t="s">
        <v>422</v>
      </c>
      <c r="R66" s="1057"/>
      <c r="S66" s="1057"/>
      <c r="T66" s="1057"/>
      <c r="U66" s="1058"/>
      <c r="V66" s="1056" t="s">
        <v>400</v>
      </c>
      <c r="W66" s="1057"/>
      <c r="X66" s="1057"/>
      <c r="Y66" s="1057"/>
      <c r="Z66" s="1058"/>
      <c r="AA66" s="1056" t="s">
        <v>423</v>
      </c>
      <c r="AB66" s="1057"/>
      <c r="AC66" s="1057"/>
      <c r="AD66" s="1057"/>
      <c r="AE66" s="1058"/>
      <c r="AF66" s="1062" t="s">
        <v>424</v>
      </c>
      <c r="AG66" s="1063"/>
      <c r="AH66" s="1063"/>
      <c r="AI66" s="1063"/>
      <c r="AJ66" s="1064"/>
      <c r="AK66" s="1056" t="s">
        <v>425</v>
      </c>
      <c r="AL66" s="1051"/>
      <c r="AM66" s="1051"/>
      <c r="AN66" s="1051"/>
      <c r="AO66" s="1052"/>
      <c r="AP66" s="1056" t="s">
        <v>426</v>
      </c>
      <c r="AQ66" s="1057"/>
      <c r="AR66" s="1057"/>
      <c r="AS66" s="1057"/>
      <c r="AT66" s="1058"/>
      <c r="AU66" s="1056" t="s">
        <v>427</v>
      </c>
      <c r="AV66" s="1057"/>
      <c r="AW66" s="1057"/>
      <c r="AX66" s="1057"/>
      <c r="AY66" s="1058"/>
      <c r="AZ66" s="1056" t="s">
        <v>382</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c r="A68" s="259">
        <v>1</v>
      </c>
      <c r="B68" s="1040" t="s">
        <v>583</v>
      </c>
      <c r="C68" s="1041"/>
      <c r="D68" s="1041"/>
      <c r="E68" s="1041"/>
      <c r="F68" s="1041"/>
      <c r="G68" s="1041"/>
      <c r="H68" s="1041"/>
      <c r="I68" s="1041"/>
      <c r="J68" s="1041"/>
      <c r="K68" s="1041"/>
      <c r="L68" s="1041"/>
      <c r="M68" s="1041"/>
      <c r="N68" s="1041"/>
      <c r="O68" s="1041"/>
      <c r="P68" s="1042"/>
      <c r="Q68" s="1043">
        <v>7117</v>
      </c>
      <c r="R68" s="1037"/>
      <c r="S68" s="1037"/>
      <c r="T68" s="1037"/>
      <c r="U68" s="1037"/>
      <c r="V68" s="1037">
        <v>6959</v>
      </c>
      <c r="W68" s="1037"/>
      <c r="X68" s="1037"/>
      <c r="Y68" s="1037"/>
      <c r="Z68" s="1037"/>
      <c r="AA68" s="1037">
        <v>158</v>
      </c>
      <c r="AB68" s="1037"/>
      <c r="AC68" s="1037"/>
      <c r="AD68" s="1037"/>
      <c r="AE68" s="1037"/>
      <c r="AF68" s="1037">
        <v>158</v>
      </c>
      <c r="AG68" s="1037"/>
      <c r="AH68" s="1037"/>
      <c r="AI68" s="1037"/>
      <c r="AJ68" s="1037"/>
      <c r="AK68" s="1037">
        <v>311</v>
      </c>
      <c r="AL68" s="1037"/>
      <c r="AM68" s="1037"/>
      <c r="AN68" s="1037"/>
      <c r="AO68" s="1037"/>
      <c r="AP68" s="1037">
        <v>1207</v>
      </c>
      <c r="AQ68" s="1037"/>
      <c r="AR68" s="1037"/>
      <c r="AS68" s="1037"/>
      <c r="AT68" s="1037"/>
      <c r="AU68" s="1037" t="s">
        <v>592</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c r="A69" s="262">
        <v>2</v>
      </c>
      <c r="B69" s="1029" t="s">
        <v>584</v>
      </c>
      <c r="C69" s="1030"/>
      <c r="D69" s="1030"/>
      <c r="E69" s="1030"/>
      <c r="F69" s="1030"/>
      <c r="G69" s="1030"/>
      <c r="H69" s="1030"/>
      <c r="I69" s="1030"/>
      <c r="J69" s="1030"/>
      <c r="K69" s="1030"/>
      <c r="L69" s="1030"/>
      <c r="M69" s="1030"/>
      <c r="N69" s="1030"/>
      <c r="O69" s="1030"/>
      <c r="P69" s="1031"/>
      <c r="Q69" s="1032">
        <v>572</v>
      </c>
      <c r="R69" s="1026"/>
      <c r="S69" s="1026"/>
      <c r="T69" s="1026"/>
      <c r="U69" s="1026"/>
      <c r="V69" s="1026">
        <v>462</v>
      </c>
      <c r="W69" s="1026"/>
      <c r="X69" s="1026"/>
      <c r="Y69" s="1026"/>
      <c r="Z69" s="1026"/>
      <c r="AA69" s="1026">
        <v>110</v>
      </c>
      <c r="AB69" s="1026"/>
      <c r="AC69" s="1026"/>
      <c r="AD69" s="1026"/>
      <c r="AE69" s="1026"/>
      <c r="AF69" s="1026">
        <v>1072</v>
      </c>
      <c r="AG69" s="1026"/>
      <c r="AH69" s="1026"/>
      <c r="AI69" s="1026"/>
      <c r="AJ69" s="1026"/>
      <c r="AK69" s="1026" t="s">
        <v>592</v>
      </c>
      <c r="AL69" s="1026"/>
      <c r="AM69" s="1026"/>
      <c r="AN69" s="1026"/>
      <c r="AO69" s="1026"/>
      <c r="AP69" s="1026">
        <v>0</v>
      </c>
      <c r="AQ69" s="1026"/>
      <c r="AR69" s="1026"/>
      <c r="AS69" s="1026"/>
      <c r="AT69" s="1026"/>
      <c r="AU69" s="1026" t="s">
        <v>592</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c r="A70" s="262">
        <v>3</v>
      </c>
      <c r="B70" s="1029" t="s">
        <v>585</v>
      </c>
      <c r="C70" s="1030"/>
      <c r="D70" s="1030"/>
      <c r="E70" s="1030"/>
      <c r="F70" s="1030"/>
      <c r="G70" s="1030"/>
      <c r="H70" s="1030"/>
      <c r="I70" s="1030"/>
      <c r="J70" s="1030"/>
      <c r="K70" s="1030"/>
      <c r="L70" s="1030"/>
      <c r="M70" s="1030"/>
      <c r="N70" s="1030"/>
      <c r="O70" s="1030"/>
      <c r="P70" s="1031"/>
      <c r="Q70" s="1032">
        <v>7032</v>
      </c>
      <c r="R70" s="1026"/>
      <c r="S70" s="1026"/>
      <c r="T70" s="1026"/>
      <c r="U70" s="1026"/>
      <c r="V70" s="1026">
        <v>6827</v>
      </c>
      <c r="W70" s="1026"/>
      <c r="X70" s="1026"/>
      <c r="Y70" s="1026"/>
      <c r="Z70" s="1026"/>
      <c r="AA70" s="1026">
        <v>205</v>
      </c>
      <c r="AB70" s="1026"/>
      <c r="AC70" s="1026"/>
      <c r="AD70" s="1026"/>
      <c r="AE70" s="1026"/>
      <c r="AF70" s="1026" t="s">
        <v>592</v>
      </c>
      <c r="AG70" s="1026"/>
      <c r="AH70" s="1026"/>
      <c r="AI70" s="1026"/>
      <c r="AJ70" s="1026"/>
      <c r="AK70" s="1026">
        <v>15</v>
      </c>
      <c r="AL70" s="1026"/>
      <c r="AM70" s="1026"/>
      <c r="AN70" s="1026"/>
      <c r="AO70" s="1026"/>
      <c r="AP70" s="1026" t="s">
        <v>592</v>
      </c>
      <c r="AQ70" s="1026"/>
      <c r="AR70" s="1026"/>
      <c r="AS70" s="1026"/>
      <c r="AT70" s="1026"/>
      <c r="AU70" s="1026" t="s">
        <v>592</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c r="A71" s="262">
        <v>4</v>
      </c>
      <c r="B71" s="1029" t="s">
        <v>586</v>
      </c>
      <c r="C71" s="1030"/>
      <c r="D71" s="1030"/>
      <c r="E71" s="1030"/>
      <c r="F71" s="1030"/>
      <c r="G71" s="1030"/>
      <c r="H71" s="1030"/>
      <c r="I71" s="1030"/>
      <c r="J71" s="1030"/>
      <c r="K71" s="1030"/>
      <c r="L71" s="1030"/>
      <c r="M71" s="1030"/>
      <c r="N71" s="1030"/>
      <c r="O71" s="1030"/>
      <c r="P71" s="1031"/>
      <c r="Q71" s="1032">
        <v>1625</v>
      </c>
      <c r="R71" s="1026"/>
      <c r="S71" s="1026"/>
      <c r="T71" s="1026"/>
      <c r="U71" s="1026"/>
      <c r="V71" s="1026">
        <v>1624</v>
      </c>
      <c r="W71" s="1026"/>
      <c r="X71" s="1026"/>
      <c r="Y71" s="1026"/>
      <c r="Z71" s="1026"/>
      <c r="AA71" s="1026">
        <v>1</v>
      </c>
      <c r="AB71" s="1026"/>
      <c r="AC71" s="1026"/>
      <c r="AD71" s="1026"/>
      <c r="AE71" s="1026"/>
      <c r="AF71" s="1026" t="s">
        <v>592</v>
      </c>
      <c r="AG71" s="1026"/>
      <c r="AH71" s="1026"/>
      <c r="AI71" s="1026"/>
      <c r="AJ71" s="1026"/>
      <c r="AK71" s="1026" t="s">
        <v>592</v>
      </c>
      <c r="AL71" s="1026"/>
      <c r="AM71" s="1026"/>
      <c r="AN71" s="1026"/>
      <c r="AO71" s="1026"/>
      <c r="AP71" s="1026" t="s">
        <v>592</v>
      </c>
      <c r="AQ71" s="1026"/>
      <c r="AR71" s="1026"/>
      <c r="AS71" s="1026"/>
      <c r="AT71" s="1026"/>
      <c r="AU71" s="1026" t="s">
        <v>592</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c r="A72" s="262">
        <v>5</v>
      </c>
      <c r="B72" s="1029" t="s">
        <v>587</v>
      </c>
      <c r="C72" s="1030"/>
      <c r="D72" s="1030"/>
      <c r="E72" s="1030"/>
      <c r="F72" s="1030"/>
      <c r="G72" s="1030"/>
      <c r="H72" s="1030"/>
      <c r="I72" s="1030"/>
      <c r="J72" s="1030"/>
      <c r="K72" s="1030"/>
      <c r="L72" s="1030"/>
      <c r="M72" s="1030"/>
      <c r="N72" s="1030"/>
      <c r="O72" s="1030"/>
      <c r="P72" s="1031"/>
      <c r="Q72" s="1032">
        <v>1</v>
      </c>
      <c r="R72" s="1026"/>
      <c r="S72" s="1026"/>
      <c r="T72" s="1026"/>
      <c r="U72" s="1026"/>
      <c r="V72" s="1026">
        <v>0</v>
      </c>
      <c r="W72" s="1026"/>
      <c r="X72" s="1026"/>
      <c r="Y72" s="1026"/>
      <c r="Z72" s="1026"/>
      <c r="AA72" s="1026">
        <v>1</v>
      </c>
      <c r="AB72" s="1026"/>
      <c r="AC72" s="1026"/>
      <c r="AD72" s="1026"/>
      <c r="AE72" s="1026"/>
      <c r="AF72" s="1026" t="s">
        <v>592</v>
      </c>
      <c r="AG72" s="1026"/>
      <c r="AH72" s="1026"/>
      <c r="AI72" s="1026"/>
      <c r="AJ72" s="1026"/>
      <c r="AK72" s="1026" t="s">
        <v>592</v>
      </c>
      <c r="AL72" s="1026"/>
      <c r="AM72" s="1026"/>
      <c r="AN72" s="1026"/>
      <c r="AO72" s="1026"/>
      <c r="AP72" s="1026" t="s">
        <v>592</v>
      </c>
      <c r="AQ72" s="1026"/>
      <c r="AR72" s="1026"/>
      <c r="AS72" s="1026"/>
      <c r="AT72" s="1026"/>
      <c r="AU72" s="1026" t="s">
        <v>592</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c r="A73" s="262">
        <v>6</v>
      </c>
      <c r="B73" s="1029" t="s">
        <v>588</v>
      </c>
      <c r="C73" s="1030"/>
      <c r="D73" s="1030"/>
      <c r="E73" s="1030"/>
      <c r="F73" s="1030"/>
      <c r="G73" s="1030"/>
      <c r="H73" s="1030"/>
      <c r="I73" s="1030"/>
      <c r="J73" s="1030"/>
      <c r="K73" s="1030"/>
      <c r="L73" s="1030"/>
      <c r="M73" s="1030"/>
      <c r="N73" s="1030"/>
      <c r="O73" s="1030"/>
      <c r="P73" s="1031"/>
      <c r="Q73" s="1032">
        <v>65</v>
      </c>
      <c r="R73" s="1026"/>
      <c r="S73" s="1026"/>
      <c r="T73" s="1026"/>
      <c r="U73" s="1026"/>
      <c r="V73" s="1026">
        <v>53</v>
      </c>
      <c r="W73" s="1026"/>
      <c r="X73" s="1026"/>
      <c r="Y73" s="1026"/>
      <c r="Z73" s="1026"/>
      <c r="AA73" s="1026">
        <v>12</v>
      </c>
      <c r="AB73" s="1026"/>
      <c r="AC73" s="1026"/>
      <c r="AD73" s="1026"/>
      <c r="AE73" s="1026"/>
      <c r="AF73" s="1026" t="s">
        <v>592</v>
      </c>
      <c r="AG73" s="1026"/>
      <c r="AH73" s="1026"/>
      <c r="AI73" s="1026"/>
      <c r="AJ73" s="1026"/>
      <c r="AK73" s="1026">
        <v>26</v>
      </c>
      <c r="AL73" s="1026"/>
      <c r="AM73" s="1026"/>
      <c r="AN73" s="1026"/>
      <c r="AO73" s="1026"/>
      <c r="AP73" s="1026" t="s">
        <v>592</v>
      </c>
      <c r="AQ73" s="1026"/>
      <c r="AR73" s="1026"/>
      <c r="AS73" s="1026"/>
      <c r="AT73" s="1026"/>
      <c r="AU73" s="1026" t="s">
        <v>592</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c r="A74" s="262">
        <v>7</v>
      </c>
      <c r="B74" s="1029" t="s">
        <v>589</v>
      </c>
      <c r="C74" s="1030"/>
      <c r="D74" s="1030"/>
      <c r="E74" s="1030"/>
      <c r="F74" s="1030"/>
      <c r="G74" s="1030"/>
      <c r="H74" s="1030"/>
      <c r="I74" s="1030"/>
      <c r="J74" s="1030"/>
      <c r="K74" s="1030"/>
      <c r="L74" s="1030"/>
      <c r="M74" s="1030"/>
      <c r="N74" s="1030"/>
      <c r="O74" s="1030"/>
      <c r="P74" s="1031"/>
      <c r="Q74" s="1032">
        <v>30</v>
      </c>
      <c r="R74" s="1026"/>
      <c r="S74" s="1026"/>
      <c r="T74" s="1026"/>
      <c r="U74" s="1026"/>
      <c r="V74" s="1026">
        <v>26</v>
      </c>
      <c r="W74" s="1026"/>
      <c r="X74" s="1026"/>
      <c r="Y74" s="1026"/>
      <c r="Z74" s="1026"/>
      <c r="AA74" s="1026">
        <v>4</v>
      </c>
      <c r="AB74" s="1026"/>
      <c r="AC74" s="1026"/>
      <c r="AD74" s="1026"/>
      <c r="AE74" s="1026"/>
      <c r="AF74" s="1026" t="s">
        <v>592</v>
      </c>
      <c r="AG74" s="1026"/>
      <c r="AH74" s="1026"/>
      <c r="AI74" s="1026"/>
      <c r="AJ74" s="1026"/>
      <c r="AK74" s="1026" t="s">
        <v>592</v>
      </c>
      <c r="AL74" s="1026"/>
      <c r="AM74" s="1026"/>
      <c r="AN74" s="1026"/>
      <c r="AO74" s="1026"/>
      <c r="AP74" s="1026" t="s">
        <v>592</v>
      </c>
      <c r="AQ74" s="1026"/>
      <c r="AR74" s="1026"/>
      <c r="AS74" s="1026"/>
      <c r="AT74" s="1026"/>
      <c r="AU74" s="1026" t="s">
        <v>592</v>
      </c>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c r="A75" s="262">
        <v>8</v>
      </c>
      <c r="B75" s="1029" t="s">
        <v>590</v>
      </c>
      <c r="C75" s="1030"/>
      <c r="D75" s="1030"/>
      <c r="E75" s="1030"/>
      <c r="F75" s="1030"/>
      <c r="G75" s="1030"/>
      <c r="H75" s="1030"/>
      <c r="I75" s="1030"/>
      <c r="J75" s="1030"/>
      <c r="K75" s="1030"/>
      <c r="L75" s="1030"/>
      <c r="M75" s="1030"/>
      <c r="N75" s="1030"/>
      <c r="O75" s="1030"/>
      <c r="P75" s="1031"/>
      <c r="Q75" s="1033">
        <v>899</v>
      </c>
      <c r="R75" s="1034"/>
      <c r="S75" s="1034"/>
      <c r="T75" s="1034"/>
      <c r="U75" s="1035"/>
      <c r="V75" s="1036">
        <v>853</v>
      </c>
      <c r="W75" s="1034"/>
      <c r="X75" s="1034"/>
      <c r="Y75" s="1034"/>
      <c r="Z75" s="1035"/>
      <c r="AA75" s="1036">
        <v>46</v>
      </c>
      <c r="AB75" s="1034"/>
      <c r="AC75" s="1034"/>
      <c r="AD75" s="1034"/>
      <c r="AE75" s="1035"/>
      <c r="AF75" s="1036">
        <v>46</v>
      </c>
      <c r="AG75" s="1034"/>
      <c r="AH75" s="1034"/>
      <c r="AI75" s="1034"/>
      <c r="AJ75" s="1035"/>
      <c r="AK75" s="1036">
        <v>0</v>
      </c>
      <c r="AL75" s="1034"/>
      <c r="AM75" s="1034"/>
      <c r="AN75" s="1034"/>
      <c r="AO75" s="1035"/>
      <c r="AP75" s="1036" t="s">
        <v>592</v>
      </c>
      <c r="AQ75" s="1034"/>
      <c r="AR75" s="1034"/>
      <c r="AS75" s="1034"/>
      <c r="AT75" s="1035"/>
      <c r="AU75" s="1036" t="s">
        <v>592</v>
      </c>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c r="A76" s="262">
        <v>9</v>
      </c>
      <c r="B76" s="1029" t="s">
        <v>591</v>
      </c>
      <c r="C76" s="1030"/>
      <c r="D76" s="1030"/>
      <c r="E76" s="1030"/>
      <c r="F76" s="1030"/>
      <c r="G76" s="1030"/>
      <c r="H76" s="1030"/>
      <c r="I76" s="1030"/>
      <c r="J76" s="1030"/>
      <c r="K76" s="1030"/>
      <c r="L76" s="1030"/>
      <c r="M76" s="1030"/>
      <c r="N76" s="1030"/>
      <c r="O76" s="1030"/>
      <c r="P76" s="1031"/>
      <c r="Q76" s="1033">
        <v>255217</v>
      </c>
      <c r="R76" s="1034"/>
      <c r="S76" s="1034"/>
      <c r="T76" s="1034"/>
      <c r="U76" s="1035"/>
      <c r="V76" s="1036">
        <v>243412</v>
      </c>
      <c r="W76" s="1034"/>
      <c r="X76" s="1034"/>
      <c r="Y76" s="1034"/>
      <c r="Z76" s="1035"/>
      <c r="AA76" s="1036">
        <v>11805</v>
      </c>
      <c r="AB76" s="1034"/>
      <c r="AC76" s="1034"/>
      <c r="AD76" s="1034"/>
      <c r="AE76" s="1035"/>
      <c r="AF76" s="1036">
        <v>11805</v>
      </c>
      <c r="AG76" s="1034"/>
      <c r="AH76" s="1034"/>
      <c r="AI76" s="1034"/>
      <c r="AJ76" s="1035"/>
      <c r="AK76" s="1036">
        <v>646</v>
      </c>
      <c r="AL76" s="1034"/>
      <c r="AM76" s="1034"/>
      <c r="AN76" s="1034"/>
      <c r="AO76" s="1035"/>
      <c r="AP76" s="1036" t="s">
        <v>592</v>
      </c>
      <c r="AQ76" s="1034"/>
      <c r="AR76" s="1034"/>
      <c r="AS76" s="1034"/>
      <c r="AT76" s="1035"/>
      <c r="AU76" s="1036" t="s">
        <v>592</v>
      </c>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c r="A88" s="265" t="s">
        <v>394</v>
      </c>
      <c r="B88" s="999" t="s">
        <v>428</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c r="AG88" s="1014"/>
      <c r="AH88" s="1014"/>
      <c r="AI88" s="1014"/>
      <c r="AJ88" s="1014"/>
      <c r="AK88" s="1018"/>
      <c r="AL88" s="1018"/>
      <c r="AM88" s="1018"/>
      <c r="AN88" s="1018"/>
      <c r="AO88" s="1018"/>
      <c r="AP88" s="1014"/>
      <c r="AQ88" s="1014"/>
      <c r="AR88" s="1014"/>
      <c r="AS88" s="1014"/>
      <c r="AT88" s="1014"/>
      <c r="AU88" s="1014"/>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999" t="s">
        <v>429</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c r="CS102" s="1006"/>
      <c r="CT102" s="1006"/>
      <c r="CU102" s="1006"/>
      <c r="CV102" s="1007"/>
      <c r="CW102" s="1005"/>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430</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431</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432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993" t="s">
        <v>434</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435</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c r="A109" s="948" t="s">
        <v>436</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437</v>
      </c>
      <c r="AB109" s="949"/>
      <c r="AC109" s="949"/>
      <c r="AD109" s="949"/>
      <c r="AE109" s="950"/>
      <c r="AF109" s="951" t="s">
        <v>312</v>
      </c>
      <c r="AG109" s="949"/>
      <c r="AH109" s="949"/>
      <c r="AI109" s="949"/>
      <c r="AJ109" s="950"/>
      <c r="AK109" s="951" t="s">
        <v>311</v>
      </c>
      <c r="AL109" s="949"/>
      <c r="AM109" s="949"/>
      <c r="AN109" s="949"/>
      <c r="AO109" s="950"/>
      <c r="AP109" s="951" t="s">
        <v>438</v>
      </c>
      <c r="AQ109" s="949"/>
      <c r="AR109" s="949"/>
      <c r="AS109" s="949"/>
      <c r="AT109" s="980"/>
      <c r="AU109" s="948" t="s">
        <v>436</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437</v>
      </c>
      <c r="BR109" s="949"/>
      <c r="BS109" s="949"/>
      <c r="BT109" s="949"/>
      <c r="BU109" s="950"/>
      <c r="BV109" s="951" t="s">
        <v>312</v>
      </c>
      <c r="BW109" s="949"/>
      <c r="BX109" s="949"/>
      <c r="BY109" s="949"/>
      <c r="BZ109" s="950"/>
      <c r="CA109" s="951" t="s">
        <v>311</v>
      </c>
      <c r="CB109" s="949"/>
      <c r="CC109" s="949"/>
      <c r="CD109" s="949"/>
      <c r="CE109" s="950"/>
      <c r="CF109" s="987" t="s">
        <v>438</v>
      </c>
      <c r="CG109" s="987"/>
      <c r="CH109" s="987"/>
      <c r="CI109" s="987"/>
      <c r="CJ109" s="987"/>
      <c r="CK109" s="951" t="s">
        <v>439</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437</v>
      </c>
      <c r="DH109" s="949"/>
      <c r="DI109" s="949"/>
      <c r="DJ109" s="949"/>
      <c r="DK109" s="950"/>
      <c r="DL109" s="951" t="s">
        <v>312</v>
      </c>
      <c r="DM109" s="949"/>
      <c r="DN109" s="949"/>
      <c r="DO109" s="949"/>
      <c r="DP109" s="950"/>
      <c r="DQ109" s="951" t="s">
        <v>311</v>
      </c>
      <c r="DR109" s="949"/>
      <c r="DS109" s="949"/>
      <c r="DT109" s="949"/>
      <c r="DU109" s="950"/>
      <c r="DV109" s="951" t="s">
        <v>438</v>
      </c>
      <c r="DW109" s="949"/>
      <c r="DX109" s="949"/>
      <c r="DY109" s="949"/>
      <c r="DZ109" s="980"/>
    </row>
    <row r="110" spans="1:131" s="247" customFormat="1" ht="26.25" customHeight="1">
      <c r="A110" s="851" t="s">
        <v>440</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305591</v>
      </c>
      <c r="AB110" s="942"/>
      <c r="AC110" s="942"/>
      <c r="AD110" s="942"/>
      <c r="AE110" s="943"/>
      <c r="AF110" s="944">
        <v>305201</v>
      </c>
      <c r="AG110" s="942"/>
      <c r="AH110" s="942"/>
      <c r="AI110" s="942"/>
      <c r="AJ110" s="943"/>
      <c r="AK110" s="944">
        <v>368911</v>
      </c>
      <c r="AL110" s="942"/>
      <c r="AM110" s="942"/>
      <c r="AN110" s="942"/>
      <c r="AO110" s="943"/>
      <c r="AP110" s="945">
        <v>23.5</v>
      </c>
      <c r="AQ110" s="946"/>
      <c r="AR110" s="946"/>
      <c r="AS110" s="946"/>
      <c r="AT110" s="947"/>
      <c r="AU110" s="981" t="s">
        <v>72</v>
      </c>
      <c r="AV110" s="982"/>
      <c r="AW110" s="982"/>
      <c r="AX110" s="982"/>
      <c r="AY110" s="982"/>
      <c r="AZ110" s="907" t="s">
        <v>441</v>
      </c>
      <c r="BA110" s="852"/>
      <c r="BB110" s="852"/>
      <c r="BC110" s="852"/>
      <c r="BD110" s="852"/>
      <c r="BE110" s="852"/>
      <c r="BF110" s="852"/>
      <c r="BG110" s="852"/>
      <c r="BH110" s="852"/>
      <c r="BI110" s="852"/>
      <c r="BJ110" s="852"/>
      <c r="BK110" s="852"/>
      <c r="BL110" s="852"/>
      <c r="BM110" s="852"/>
      <c r="BN110" s="852"/>
      <c r="BO110" s="852"/>
      <c r="BP110" s="853"/>
      <c r="BQ110" s="908">
        <v>2829868</v>
      </c>
      <c r="BR110" s="889"/>
      <c r="BS110" s="889"/>
      <c r="BT110" s="889"/>
      <c r="BU110" s="889"/>
      <c r="BV110" s="889">
        <v>2823719</v>
      </c>
      <c r="BW110" s="889"/>
      <c r="BX110" s="889"/>
      <c r="BY110" s="889"/>
      <c r="BZ110" s="889"/>
      <c r="CA110" s="889">
        <v>2708368</v>
      </c>
      <c r="CB110" s="889"/>
      <c r="CC110" s="889"/>
      <c r="CD110" s="889"/>
      <c r="CE110" s="889"/>
      <c r="CF110" s="913">
        <v>172.8</v>
      </c>
      <c r="CG110" s="914"/>
      <c r="CH110" s="914"/>
      <c r="CI110" s="914"/>
      <c r="CJ110" s="914"/>
      <c r="CK110" s="977" t="s">
        <v>442</v>
      </c>
      <c r="CL110" s="863"/>
      <c r="CM110" s="938" t="s">
        <v>443</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184</v>
      </c>
      <c r="DH110" s="889"/>
      <c r="DI110" s="889"/>
      <c r="DJ110" s="889"/>
      <c r="DK110" s="889"/>
      <c r="DL110" s="889" t="s">
        <v>444</v>
      </c>
      <c r="DM110" s="889"/>
      <c r="DN110" s="889"/>
      <c r="DO110" s="889"/>
      <c r="DP110" s="889"/>
      <c r="DQ110" s="889" t="s">
        <v>184</v>
      </c>
      <c r="DR110" s="889"/>
      <c r="DS110" s="889"/>
      <c r="DT110" s="889"/>
      <c r="DU110" s="889"/>
      <c r="DV110" s="890" t="s">
        <v>444</v>
      </c>
      <c r="DW110" s="890"/>
      <c r="DX110" s="890"/>
      <c r="DY110" s="890"/>
      <c r="DZ110" s="891"/>
    </row>
    <row r="111" spans="1:131" s="247" customFormat="1" ht="26.25" customHeight="1">
      <c r="A111" s="818" t="s">
        <v>445</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446</v>
      </c>
      <c r="AB111" s="970"/>
      <c r="AC111" s="970"/>
      <c r="AD111" s="970"/>
      <c r="AE111" s="971"/>
      <c r="AF111" s="972" t="s">
        <v>444</v>
      </c>
      <c r="AG111" s="970"/>
      <c r="AH111" s="970"/>
      <c r="AI111" s="970"/>
      <c r="AJ111" s="971"/>
      <c r="AK111" s="972" t="s">
        <v>444</v>
      </c>
      <c r="AL111" s="970"/>
      <c r="AM111" s="970"/>
      <c r="AN111" s="970"/>
      <c r="AO111" s="971"/>
      <c r="AP111" s="973" t="s">
        <v>444</v>
      </c>
      <c r="AQ111" s="974"/>
      <c r="AR111" s="974"/>
      <c r="AS111" s="974"/>
      <c r="AT111" s="975"/>
      <c r="AU111" s="983"/>
      <c r="AV111" s="984"/>
      <c r="AW111" s="984"/>
      <c r="AX111" s="984"/>
      <c r="AY111" s="984"/>
      <c r="AZ111" s="859" t="s">
        <v>447</v>
      </c>
      <c r="BA111" s="794"/>
      <c r="BB111" s="794"/>
      <c r="BC111" s="794"/>
      <c r="BD111" s="794"/>
      <c r="BE111" s="794"/>
      <c r="BF111" s="794"/>
      <c r="BG111" s="794"/>
      <c r="BH111" s="794"/>
      <c r="BI111" s="794"/>
      <c r="BJ111" s="794"/>
      <c r="BK111" s="794"/>
      <c r="BL111" s="794"/>
      <c r="BM111" s="794"/>
      <c r="BN111" s="794"/>
      <c r="BO111" s="794"/>
      <c r="BP111" s="795"/>
      <c r="BQ111" s="860">
        <v>59934</v>
      </c>
      <c r="BR111" s="861"/>
      <c r="BS111" s="861"/>
      <c r="BT111" s="861"/>
      <c r="BU111" s="861"/>
      <c r="BV111" s="861" t="s">
        <v>396</v>
      </c>
      <c r="BW111" s="861"/>
      <c r="BX111" s="861"/>
      <c r="BY111" s="861"/>
      <c r="BZ111" s="861"/>
      <c r="CA111" s="861" t="s">
        <v>396</v>
      </c>
      <c r="CB111" s="861"/>
      <c r="CC111" s="861"/>
      <c r="CD111" s="861"/>
      <c r="CE111" s="861"/>
      <c r="CF111" s="922" t="s">
        <v>446</v>
      </c>
      <c r="CG111" s="923"/>
      <c r="CH111" s="923"/>
      <c r="CI111" s="923"/>
      <c r="CJ111" s="923"/>
      <c r="CK111" s="978"/>
      <c r="CL111" s="865"/>
      <c r="CM111" s="868" t="s">
        <v>448</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396</v>
      </c>
      <c r="DH111" s="861"/>
      <c r="DI111" s="861"/>
      <c r="DJ111" s="861"/>
      <c r="DK111" s="861"/>
      <c r="DL111" s="861" t="s">
        <v>396</v>
      </c>
      <c r="DM111" s="861"/>
      <c r="DN111" s="861"/>
      <c r="DO111" s="861"/>
      <c r="DP111" s="861"/>
      <c r="DQ111" s="861" t="s">
        <v>184</v>
      </c>
      <c r="DR111" s="861"/>
      <c r="DS111" s="861"/>
      <c r="DT111" s="861"/>
      <c r="DU111" s="861"/>
      <c r="DV111" s="838" t="s">
        <v>396</v>
      </c>
      <c r="DW111" s="838"/>
      <c r="DX111" s="838"/>
      <c r="DY111" s="838"/>
      <c r="DZ111" s="839"/>
    </row>
    <row r="112" spans="1:131" s="247" customFormat="1" ht="26.25" customHeight="1">
      <c r="A112" s="963" t="s">
        <v>449</v>
      </c>
      <c r="B112" s="964"/>
      <c r="C112" s="794" t="s">
        <v>450</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444</v>
      </c>
      <c r="AB112" s="824"/>
      <c r="AC112" s="824"/>
      <c r="AD112" s="824"/>
      <c r="AE112" s="825"/>
      <c r="AF112" s="826" t="s">
        <v>444</v>
      </c>
      <c r="AG112" s="824"/>
      <c r="AH112" s="824"/>
      <c r="AI112" s="824"/>
      <c r="AJ112" s="825"/>
      <c r="AK112" s="826" t="s">
        <v>444</v>
      </c>
      <c r="AL112" s="824"/>
      <c r="AM112" s="824"/>
      <c r="AN112" s="824"/>
      <c r="AO112" s="825"/>
      <c r="AP112" s="871" t="s">
        <v>396</v>
      </c>
      <c r="AQ112" s="872"/>
      <c r="AR112" s="872"/>
      <c r="AS112" s="872"/>
      <c r="AT112" s="873"/>
      <c r="AU112" s="983"/>
      <c r="AV112" s="984"/>
      <c r="AW112" s="984"/>
      <c r="AX112" s="984"/>
      <c r="AY112" s="984"/>
      <c r="AZ112" s="859" t="s">
        <v>451</v>
      </c>
      <c r="BA112" s="794"/>
      <c r="BB112" s="794"/>
      <c r="BC112" s="794"/>
      <c r="BD112" s="794"/>
      <c r="BE112" s="794"/>
      <c r="BF112" s="794"/>
      <c r="BG112" s="794"/>
      <c r="BH112" s="794"/>
      <c r="BI112" s="794"/>
      <c r="BJ112" s="794"/>
      <c r="BK112" s="794"/>
      <c r="BL112" s="794"/>
      <c r="BM112" s="794"/>
      <c r="BN112" s="794"/>
      <c r="BO112" s="794"/>
      <c r="BP112" s="795"/>
      <c r="BQ112" s="860">
        <v>760741</v>
      </c>
      <c r="BR112" s="861"/>
      <c r="BS112" s="861"/>
      <c r="BT112" s="861"/>
      <c r="BU112" s="861"/>
      <c r="BV112" s="861">
        <v>749777</v>
      </c>
      <c r="BW112" s="861"/>
      <c r="BX112" s="861"/>
      <c r="BY112" s="861"/>
      <c r="BZ112" s="861"/>
      <c r="CA112" s="861">
        <v>767533</v>
      </c>
      <c r="CB112" s="861"/>
      <c r="CC112" s="861"/>
      <c r="CD112" s="861"/>
      <c r="CE112" s="861"/>
      <c r="CF112" s="922">
        <v>49</v>
      </c>
      <c r="CG112" s="923"/>
      <c r="CH112" s="923"/>
      <c r="CI112" s="923"/>
      <c r="CJ112" s="923"/>
      <c r="CK112" s="978"/>
      <c r="CL112" s="865"/>
      <c r="CM112" s="868" t="s">
        <v>452</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446</v>
      </c>
      <c r="DH112" s="861"/>
      <c r="DI112" s="861"/>
      <c r="DJ112" s="861"/>
      <c r="DK112" s="861"/>
      <c r="DL112" s="861" t="s">
        <v>396</v>
      </c>
      <c r="DM112" s="861"/>
      <c r="DN112" s="861"/>
      <c r="DO112" s="861"/>
      <c r="DP112" s="861"/>
      <c r="DQ112" s="861" t="s">
        <v>396</v>
      </c>
      <c r="DR112" s="861"/>
      <c r="DS112" s="861"/>
      <c r="DT112" s="861"/>
      <c r="DU112" s="861"/>
      <c r="DV112" s="838" t="s">
        <v>396</v>
      </c>
      <c r="DW112" s="838"/>
      <c r="DX112" s="838"/>
      <c r="DY112" s="838"/>
      <c r="DZ112" s="839"/>
    </row>
    <row r="113" spans="1:130" s="247" customFormat="1" ht="26.25" customHeight="1">
      <c r="A113" s="965"/>
      <c r="B113" s="966"/>
      <c r="C113" s="794" t="s">
        <v>453</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69414</v>
      </c>
      <c r="AB113" s="970"/>
      <c r="AC113" s="970"/>
      <c r="AD113" s="970"/>
      <c r="AE113" s="971"/>
      <c r="AF113" s="972">
        <v>77028</v>
      </c>
      <c r="AG113" s="970"/>
      <c r="AH113" s="970"/>
      <c r="AI113" s="970"/>
      <c r="AJ113" s="971"/>
      <c r="AK113" s="972">
        <v>80015</v>
      </c>
      <c r="AL113" s="970"/>
      <c r="AM113" s="970"/>
      <c r="AN113" s="970"/>
      <c r="AO113" s="971"/>
      <c r="AP113" s="973">
        <v>5.0999999999999996</v>
      </c>
      <c r="AQ113" s="974"/>
      <c r="AR113" s="974"/>
      <c r="AS113" s="974"/>
      <c r="AT113" s="975"/>
      <c r="AU113" s="983"/>
      <c r="AV113" s="984"/>
      <c r="AW113" s="984"/>
      <c r="AX113" s="984"/>
      <c r="AY113" s="984"/>
      <c r="AZ113" s="859" t="s">
        <v>454</v>
      </c>
      <c r="BA113" s="794"/>
      <c r="BB113" s="794"/>
      <c r="BC113" s="794"/>
      <c r="BD113" s="794"/>
      <c r="BE113" s="794"/>
      <c r="BF113" s="794"/>
      <c r="BG113" s="794"/>
      <c r="BH113" s="794"/>
      <c r="BI113" s="794"/>
      <c r="BJ113" s="794"/>
      <c r="BK113" s="794"/>
      <c r="BL113" s="794"/>
      <c r="BM113" s="794"/>
      <c r="BN113" s="794"/>
      <c r="BO113" s="794"/>
      <c r="BP113" s="795"/>
      <c r="BQ113" s="860">
        <v>5425</v>
      </c>
      <c r="BR113" s="861"/>
      <c r="BS113" s="861"/>
      <c r="BT113" s="861"/>
      <c r="BU113" s="861"/>
      <c r="BV113" s="861">
        <v>5977</v>
      </c>
      <c r="BW113" s="861"/>
      <c r="BX113" s="861"/>
      <c r="BY113" s="861"/>
      <c r="BZ113" s="861"/>
      <c r="CA113" s="861">
        <v>5304</v>
      </c>
      <c r="CB113" s="861"/>
      <c r="CC113" s="861"/>
      <c r="CD113" s="861"/>
      <c r="CE113" s="861"/>
      <c r="CF113" s="922">
        <v>0.3</v>
      </c>
      <c r="CG113" s="923"/>
      <c r="CH113" s="923"/>
      <c r="CI113" s="923"/>
      <c r="CJ113" s="923"/>
      <c r="CK113" s="978"/>
      <c r="CL113" s="865"/>
      <c r="CM113" s="868" t="s">
        <v>455</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446</v>
      </c>
      <c r="DH113" s="824"/>
      <c r="DI113" s="824"/>
      <c r="DJ113" s="824"/>
      <c r="DK113" s="825"/>
      <c r="DL113" s="826" t="s">
        <v>396</v>
      </c>
      <c r="DM113" s="824"/>
      <c r="DN113" s="824"/>
      <c r="DO113" s="824"/>
      <c r="DP113" s="825"/>
      <c r="DQ113" s="826" t="s">
        <v>444</v>
      </c>
      <c r="DR113" s="824"/>
      <c r="DS113" s="824"/>
      <c r="DT113" s="824"/>
      <c r="DU113" s="825"/>
      <c r="DV113" s="871" t="s">
        <v>396</v>
      </c>
      <c r="DW113" s="872"/>
      <c r="DX113" s="872"/>
      <c r="DY113" s="872"/>
      <c r="DZ113" s="873"/>
    </row>
    <row r="114" spans="1:130" s="247" customFormat="1" ht="26.25" customHeight="1">
      <c r="A114" s="965"/>
      <c r="B114" s="966"/>
      <c r="C114" s="794" t="s">
        <v>456</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1116</v>
      </c>
      <c r="AB114" s="824"/>
      <c r="AC114" s="824"/>
      <c r="AD114" s="824"/>
      <c r="AE114" s="825"/>
      <c r="AF114" s="826">
        <v>1443</v>
      </c>
      <c r="AG114" s="824"/>
      <c r="AH114" s="824"/>
      <c r="AI114" s="824"/>
      <c r="AJ114" s="825"/>
      <c r="AK114" s="826">
        <v>1534</v>
      </c>
      <c r="AL114" s="824"/>
      <c r="AM114" s="824"/>
      <c r="AN114" s="824"/>
      <c r="AO114" s="825"/>
      <c r="AP114" s="871">
        <v>0.1</v>
      </c>
      <c r="AQ114" s="872"/>
      <c r="AR114" s="872"/>
      <c r="AS114" s="872"/>
      <c r="AT114" s="873"/>
      <c r="AU114" s="983"/>
      <c r="AV114" s="984"/>
      <c r="AW114" s="984"/>
      <c r="AX114" s="984"/>
      <c r="AY114" s="984"/>
      <c r="AZ114" s="859" t="s">
        <v>457</v>
      </c>
      <c r="BA114" s="794"/>
      <c r="BB114" s="794"/>
      <c r="BC114" s="794"/>
      <c r="BD114" s="794"/>
      <c r="BE114" s="794"/>
      <c r="BF114" s="794"/>
      <c r="BG114" s="794"/>
      <c r="BH114" s="794"/>
      <c r="BI114" s="794"/>
      <c r="BJ114" s="794"/>
      <c r="BK114" s="794"/>
      <c r="BL114" s="794"/>
      <c r="BM114" s="794"/>
      <c r="BN114" s="794"/>
      <c r="BO114" s="794"/>
      <c r="BP114" s="795"/>
      <c r="BQ114" s="860">
        <v>438974</v>
      </c>
      <c r="BR114" s="861"/>
      <c r="BS114" s="861"/>
      <c r="BT114" s="861"/>
      <c r="BU114" s="861"/>
      <c r="BV114" s="861">
        <v>406054</v>
      </c>
      <c r="BW114" s="861"/>
      <c r="BX114" s="861"/>
      <c r="BY114" s="861"/>
      <c r="BZ114" s="861"/>
      <c r="CA114" s="861">
        <v>342267</v>
      </c>
      <c r="CB114" s="861"/>
      <c r="CC114" s="861"/>
      <c r="CD114" s="861"/>
      <c r="CE114" s="861"/>
      <c r="CF114" s="922">
        <v>21.8</v>
      </c>
      <c r="CG114" s="923"/>
      <c r="CH114" s="923"/>
      <c r="CI114" s="923"/>
      <c r="CJ114" s="923"/>
      <c r="CK114" s="978"/>
      <c r="CL114" s="865"/>
      <c r="CM114" s="868" t="s">
        <v>458</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444</v>
      </c>
      <c r="DH114" s="824"/>
      <c r="DI114" s="824"/>
      <c r="DJ114" s="824"/>
      <c r="DK114" s="825"/>
      <c r="DL114" s="826" t="s">
        <v>396</v>
      </c>
      <c r="DM114" s="824"/>
      <c r="DN114" s="824"/>
      <c r="DO114" s="824"/>
      <c r="DP114" s="825"/>
      <c r="DQ114" s="826" t="s">
        <v>396</v>
      </c>
      <c r="DR114" s="824"/>
      <c r="DS114" s="824"/>
      <c r="DT114" s="824"/>
      <c r="DU114" s="825"/>
      <c r="DV114" s="871" t="s">
        <v>444</v>
      </c>
      <c r="DW114" s="872"/>
      <c r="DX114" s="872"/>
      <c r="DY114" s="872"/>
      <c r="DZ114" s="873"/>
    </row>
    <row r="115" spans="1:130" s="247" customFormat="1" ht="26.25" customHeight="1">
      <c r="A115" s="965"/>
      <c r="B115" s="966"/>
      <c r="C115" s="794" t="s">
        <v>459</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v>12334</v>
      </c>
      <c r="AB115" s="970"/>
      <c r="AC115" s="970"/>
      <c r="AD115" s="970"/>
      <c r="AE115" s="971"/>
      <c r="AF115" s="972">
        <v>21134</v>
      </c>
      <c r="AG115" s="970"/>
      <c r="AH115" s="970"/>
      <c r="AI115" s="970"/>
      <c r="AJ115" s="971"/>
      <c r="AK115" s="972" t="s">
        <v>444</v>
      </c>
      <c r="AL115" s="970"/>
      <c r="AM115" s="970"/>
      <c r="AN115" s="970"/>
      <c r="AO115" s="971"/>
      <c r="AP115" s="973" t="s">
        <v>444</v>
      </c>
      <c r="AQ115" s="974"/>
      <c r="AR115" s="974"/>
      <c r="AS115" s="974"/>
      <c r="AT115" s="975"/>
      <c r="AU115" s="983"/>
      <c r="AV115" s="984"/>
      <c r="AW115" s="984"/>
      <c r="AX115" s="984"/>
      <c r="AY115" s="984"/>
      <c r="AZ115" s="859" t="s">
        <v>460</v>
      </c>
      <c r="BA115" s="794"/>
      <c r="BB115" s="794"/>
      <c r="BC115" s="794"/>
      <c r="BD115" s="794"/>
      <c r="BE115" s="794"/>
      <c r="BF115" s="794"/>
      <c r="BG115" s="794"/>
      <c r="BH115" s="794"/>
      <c r="BI115" s="794"/>
      <c r="BJ115" s="794"/>
      <c r="BK115" s="794"/>
      <c r="BL115" s="794"/>
      <c r="BM115" s="794"/>
      <c r="BN115" s="794"/>
      <c r="BO115" s="794"/>
      <c r="BP115" s="795"/>
      <c r="BQ115" s="860" t="s">
        <v>396</v>
      </c>
      <c r="BR115" s="861"/>
      <c r="BS115" s="861"/>
      <c r="BT115" s="861"/>
      <c r="BU115" s="861"/>
      <c r="BV115" s="861" t="s">
        <v>396</v>
      </c>
      <c r="BW115" s="861"/>
      <c r="BX115" s="861"/>
      <c r="BY115" s="861"/>
      <c r="BZ115" s="861"/>
      <c r="CA115" s="861" t="s">
        <v>444</v>
      </c>
      <c r="CB115" s="861"/>
      <c r="CC115" s="861"/>
      <c r="CD115" s="861"/>
      <c r="CE115" s="861"/>
      <c r="CF115" s="922" t="s">
        <v>444</v>
      </c>
      <c r="CG115" s="923"/>
      <c r="CH115" s="923"/>
      <c r="CI115" s="923"/>
      <c r="CJ115" s="923"/>
      <c r="CK115" s="978"/>
      <c r="CL115" s="865"/>
      <c r="CM115" s="859" t="s">
        <v>461</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396</v>
      </c>
      <c r="DH115" s="824"/>
      <c r="DI115" s="824"/>
      <c r="DJ115" s="824"/>
      <c r="DK115" s="825"/>
      <c r="DL115" s="826" t="s">
        <v>444</v>
      </c>
      <c r="DM115" s="824"/>
      <c r="DN115" s="824"/>
      <c r="DO115" s="824"/>
      <c r="DP115" s="825"/>
      <c r="DQ115" s="826" t="s">
        <v>444</v>
      </c>
      <c r="DR115" s="824"/>
      <c r="DS115" s="824"/>
      <c r="DT115" s="824"/>
      <c r="DU115" s="825"/>
      <c r="DV115" s="871" t="s">
        <v>444</v>
      </c>
      <c r="DW115" s="872"/>
      <c r="DX115" s="872"/>
      <c r="DY115" s="872"/>
      <c r="DZ115" s="873"/>
    </row>
    <row r="116" spans="1:130" s="247" customFormat="1" ht="26.25" customHeight="1">
      <c r="A116" s="967"/>
      <c r="B116" s="968"/>
      <c r="C116" s="927" t="s">
        <v>462</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v>5</v>
      </c>
      <c r="AB116" s="824"/>
      <c r="AC116" s="824"/>
      <c r="AD116" s="824"/>
      <c r="AE116" s="825"/>
      <c r="AF116" s="826">
        <v>7</v>
      </c>
      <c r="AG116" s="824"/>
      <c r="AH116" s="824"/>
      <c r="AI116" s="824"/>
      <c r="AJ116" s="825"/>
      <c r="AK116" s="826">
        <v>17</v>
      </c>
      <c r="AL116" s="824"/>
      <c r="AM116" s="824"/>
      <c r="AN116" s="824"/>
      <c r="AO116" s="825"/>
      <c r="AP116" s="871">
        <v>0</v>
      </c>
      <c r="AQ116" s="872"/>
      <c r="AR116" s="872"/>
      <c r="AS116" s="872"/>
      <c r="AT116" s="873"/>
      <c r="AU116" s="983"/>
      <c r="AV116" s="984"/>
      <c r="AW116" s="984"/>
      <c r="AX116" s="984"/>
      <c r="AY116" s="984"/>
      <c r="AZ116" s="910" t="s">
        <v>463</v>
      </c>
      <c r="BA116" s="911"/>
      <c r="BB116" s="911"/>
      <c r="BC116" s="911"/>
      <c r="BD116" s="911"/>
      <c r="BE116" s="911"/>
      <c r="BF116" s="911"/>
      <c r="BG116" s="911"/>
      <c r="BH116" s="911"/>
      <c r="BI116" s="911"/>
      <c r="BJ116" s="911"/>
      <c r="BK116" s="911"/>
      <c r="BL116" s="911"/>
      <c r="BM116" s="911"/>
      <c r="BN116" s="911"/>
      <c r="BO116" s="911"/>
      <c r="BP116" s="912"/>
      <c r="BQ116" s="860" t="s">
        <v>446</v>
      </c>
      <c r="BR116" s="861"/>
      <c r="BS116" s="861"/>
      <c r="BT116" s="861"/>
      <c r="BU116" s="861"/>
      <c r="BV116" s="861" t="s">
        <v>444</v>
      </c>
      <c r="BW116" s="861"/>
      <c r="BX116" s="861"/>
      <c r="BY116" s="861"/>
      <c r="BZ116" s="861"/>
      <c r="CA116" s="861" t="s">
        <v>396</v>
      </c>
      <c r="CB116" s="861"/>
      <c r="CC116" s="861"/>
      <c r="CD116" s="861"/>
      <c r="CE116" s="861"/>
      <c r="CF116" s="922" t="s">
        <v>444</v>
      </c>
      <c r="CG116" s="923"/>
      <c r="CH116" s="923"/>
      <c r="CI116" s="923"/>
      <c r="CJ116" s="923"/>
      <c r="CK116" s="978"/>
      <c r="CL116" s="865"/>
      <c r="CM116" s="868" t="s">
        <v>464</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444</v>
      </c>
      <c r="DH116" s="824"/>
      <c r="DI116" s="824"/>
      <c r="DJ116" s="824"/>
      <c r="DK116" s="825"/>
      <c r="DL116" s="826" t="s">
        <v>396</v>
      </c>
      <c r="DM116" s="824"/>
      <c r="DN116" s="824"/>
      <c r="DO116" s="824"/>
      <c r="DP116" s="825"/>
      <c r="DQ116" s="826" t="s">
        <v>444</v>
      </c>
      <c r="DR116" s="824"/>
      <c r="DS116" s="824"/>
      <c r="DT116" s="824"/>
      <c r="DU116" s="825"/>
      <c r="DV116" s="871" t="s">
        <v>444</v>
      </c>
      <c r="DW116" s="872"/>
      <c r="DX116" s="872"/>
      <c r="DY116" s="872"/>
      <c r="DZ116" s="873"/>
    </row>
    <row r="117" spans="1:130" s="247" customFormat="1" ht="26.25" customHeight="1">
      <c r="A117" s="948" t="s">
        <v>190</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465</v>
      </c>
      <c r="Z117" s="950"/>
      <c r="AA117" s="955">
        <v>388460</v>
      </c>
      <c r="AB117" s="956"/>
      <c r="AC117" s="956"/>
      <c r="AD117" s="956"/>
      <c r="AE117" s="957"/>
      <c r="AF117" s="958">
        <v>404813</v>
      </c>
      <c r="AG117" s="956"/>
      <c r="AH117" s="956"/>
      <c r="AI117" s="956"/>
      <c r="AJ117" s="957"/>
      <c r="AK117" s="958">
        <v>450477</v>
      </c>
      <c r="AL117" s="956"/>
      <c r="AM117" s="956"/>
      <c r="AN117" s="956"/>
      <c r="AO117" s="957"/>
      <c r="AP117" s="959"/>
      <c r="AQ117" s="960"/>
      <c r="AR117" s="960"/>
      <c r="AS117" s="960"/>
      <c r="AT117" s="961"/>
      <c r="AU117" s="983"/>
      <c r="AV117" s="984"/>
      <c r="AW117" s="984"/>
      <c r="AX117" s="984"/>
      <c r="AY117" s="984"/>
      <c r="AZ117" s="910" t="s">
        <v>466</v>
      </c>
      <c r="BA117" s="911"/>
      <c r="BB117" s="911"/>
      <c r="BC117" s="911"/>
      <c r="BD117" s="911"/>
      <c r="BE117" s="911"/>
      <c r="BF117" s="911"/>
      <c r="BG117" s="911"/>
      <c r="BH117" s="911"/>
      <c r="BI117" s="911"/>
      <c r="BJ117" s="911"/>
      <c r="BK117" s="911"/>
      <c r="BL117" s="911"/>
      <c r="BM117" s="911"/>
      <c r="BN117" s="911"/>
      <c r="BO117" s="911"/>
      <c r="BP117" s="912"/>
      <c r="BQ117" s="860" t="s">
        <v>184</v>
      </c>
      <c r="BR117" s="861"/>
      <c r="BS117" s="861"/>
      <c r="BT117" s="861"/>
      <c r="BU117" s="861"/>
      <c r="BV117" s="861" t="s">
        <v>396</v>
      </c>
      <c r="BW117" s="861"/>
      <c r="BX117" s="861"/>
      <c r="BY117" s="861"/>
      <c r="BZ117" s="861"/>
      <c r="CA117" s="861" t="s">
        <v>396</v>
      </c>
      <c r="CB117" s="861"/>
      <c r="CC117" s="861"/>
      <c r="CD117" s="861"/>
      <c r="CE117" s="861"/>
      <c r="CF117" s="922" t="s">
        <v>184</v>
      </c>
      <c r="CG117" s="923"/>
      <c r="CH117" s="923"/>
      <c r="CI117" s="923"/>
      <c r="CJ117" s="923"/>
      <c r="CK117" s="978"/>
      <c r="CL117" s="865"/>
      <c r="CM117" s="868" t="s">
        <v>467</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184</v>
      </c>
      <c r="DH117" s="824"/>
      <c r="DI117" s="824"/>
      <c r="DJ117" s="824"/>
      <c r="DK117" s="825"/>
      <c r="DL117" s="826" t="s">
        <v>184</v>
      </c>
      <c r="DM117" s="824"/>
      <c r="DN117" s="824"/>
      <c r="DO117" s="824"/>
      <c r="DP117" s="825"/>
      <c r="DQ117" s="826" t="s">
        <v>396</v>
      </c>
      <c r="DR117" s="824"/>
      <c r="DS117" s="824"/>
      <c r="DT117" s="824"/>
      <c r="DU117" s="825"/>
      <c r="DV117" s="871" t="s">
        <v>184</v>
      </c>
      <c r="DW117" s="872"/>
      <c r="DX117" s="872"/>
      <c r="DY117" s="872"/>
      <c r="DZ117" s="873"/>
    </row>
    <row r="118" spans="1:130" s="247" customFormat="1" ht="26.25" customHeight="1">
      <c r="A118" s="948" t="s">
        <v>439</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437</v>
      </c>
      <c r="AB118" s="949"/>
      <c r="AC118" s="949"/>
      <c r="AD118" s="949"/>
      <c r="AE118" s="950"/>
      <c r="AF118" s="951" t="s">
        <v>312</v>
      </c>
      <c r="AG118" s="949"/>
      <c r="AH118" s="949"/>
      <c r="AI118" s="949"/>
      <c r="AJ118" s="950"/>
      <c r="AK118" s="951" t="s">
        <v>311</v>
      </c>
      <c r="AL118" s="949"/>
      <c r="AM118" s="949"/>
      <c r="AN118" s="949"/>
      <c r="AO118" s="950"/>
      <c r="AP118" s="952" t="s">
        <v>438</v>
      </c>
      <c r="AQ118" s="953"/>
      <c r="AR118" s="953"/>
      <c r="AS118" s="953"/>
      <c r="AT118" s="954"/>
      <c r="AU118" s="983"/>
      <c r="AV118" s="984"/>
      <c r="AW118" s="984"/>
      <c r="AX118" s="984"/>
      <c r="AY118" s="984"/>
      <c r="AZ118" s="926" t="s">
        <v>468</v>
      </c>
      <c r="BA118" s="927"/>
      <c r="BB118" s="927"/>
      <c r="BC118" s="927"/>
      <c r="BD118" s="927"/>
      <c r="BE118" s="927"/>
      <c r="BF118" s="927"/>
      <c r="BG118" s="927"/>
      <c r="BH118" s="927"/>
      <c r="BI118" s="927"/>
      <c r="BJ118" s="927"/>
      <c r="BK118" s="927"/>
      <c r="BL118" s="927"/>
      <c r="BM118" s="927"/>
      <c r="BN118" s="927"/>
      <c r="BO118" s="927"/>
      <c r="BP118" s="928"/>
      <c r="BQ118" s="929" t="s">
        <v>184</v>
      </c>
      <c r="BR118" s="892"/>
      <c r="BS118" s="892"/>
      <c r="BT118" s="892"/>
      <c r="BU118" s="892"/>
      <c r="BV118" s="892" t="s">
        <v>469</v>
      </c>
      <c r="BW118" s="892"/>
      <c r="BX118" s="892"/>
      <c r="BY118" s="892"/>
      <c r="BZ118" s="892"/>
      <c r="CA118" s="892" t="s">
        <v>184</v>
      </c>
      <c r="CB118" s="892"/>
      <c r="CC118" s="892"/>
      <c r="CD118" s="892"/>
      <c r="CE118" s="892"/>
      <c r="CF118" s="922" t="s">
        <v>184</v>
      </c>
      <c r="CG118" s="923"/>
      <c r="CH118" s="923"/>
      <c r="CI118" s="923"/>
      <c r="CJ118" s="923"/>
      <c r="CK118" s="978"/>
      <c r="CL118" s="865"/>
      <c r="CM118" s="868" t="s">
        <v>470</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184</v>
      </c>
      <c r="DH118" s="824"/>
      <c r="DI118" s="824"/>
      <c r="DJ118" s="824"/>
      <c r="DK118" s="825"/>
      <c r="DL118" s="826" t="s">
        <v>184</v>
      </c>
      <c r="DM118" s="824"/>
      <c r="DN118" s="824"/>
      <c r="DO118" s="824"/>
      <c r="DP118" s="825"/>
      <c r="DQ118" s="826" t="s">
        <v>184</v>
      </c>
      <c r="DR118" s="824"/>
      <c r="DS118" s="824"/>
      <c r="DT118" s="824"/>
      <c r="DU118" s="825"/>
      <c r="DV118" s="871" t="s">
        <v>184</v>
      </c>
      <c r="DW118" s="872"/>
      <c r="DX118" s="872"/>
      <c r="DY118" s="872"/>
      <c r="DZ118" s="873"/>
    </row>
    <row r="119" spans="1:130" s="247" customFormat="1" ht="26.25" customHeight="1">
      <c r="A119" s="862" t="s">
        <v>442</v>
      </c>
      <c r="B119" s="863"/>
      <c r="C119" s="938" t="s">
        <v>443</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184</v>
      </c>
      <c r="AB119" s="942"/>
      <c r="AC119" s="942"/>
      <c r="AD119" s="942"/>
      <c r="AE119" s="943"/>
      <c r="AF119" s="944" t="s">
        <v>184</v>
      </c>
      <c r="AG119" s="942"/>
      <c r="AH119" s="942"/>
      <c r="AI119" s="942"/>
      <c r="AJ119" s="943"/>
      <c r="AK119" s="944" t="s">
        <v>396</v>
      </c>
      <c r="AL119" s="942"/>
      <c r="AM119" s="942"/>
      <c r="AN119" s="942"/>
      <c r="AO119" s="943"/>
      <c r="AP119" s="945" t="s">
        <v>184</v>
      </c>
      <c r="AQ119" s="946"/>
      <c r="AR119" s="946"/>
      <c r="AS119" s="946"/>
      <c r="AT119" s="947"/>
      <c r="AU119" s="985"/>
      <c r="AV119" s="986"/>
      <c r="AW119" s="986"/>
      <c r="AX119" s="986"/>
      <c r="AY119" s="986"/>
      <c r="AZ119" s="278" t="s">
        <v>190</v>
      </c>
      <c r="BA119" s="278"/>
      <c r="BB119" s="278"/>
      <c r="BC119" s="278"/>
      <c r="BD119" s="278"/>
      <c r="BE119" s="278"/>
      <c r="BF119" s="278"/>
      <c r="BG119" s="278"/>
      <c r="BH119" s="278"/>
      <c r="BI119" s="278"/>
      <c r="BJ119" s="278"/>
      <c r="BK119" s="278"/>
      <c r="BL119" s="278"/>
      <c r="BM119" s="278"/>
      <c r="BN119" s="278"/>
      <c r="BO119" s="924" t="s">
        <v>471</v>
      </c>
      <c r="BP119" s="925"/>
      <c r="BQ119" s="929">
        <v>4094942</v>
      </c>
      <c r="BR119" s="892"/>
      <c r="BS119" s="892"/>
      <c r="BT119" s="892"/>
      <c r="BU119" s="892"/>
      <c r="BV119" s="892">
        <v>3985527</v>
      </c>
      <c r="BW119" s="892"/>
      <c r="BX119" s="892"/>
      <c r="BY119" s="892"/>
      <c r="BZ119" s="892"/>
      <c r="CA119" s="892">
        <v>3823472</v>
      </c>
      <c r="CB119" s="892"/>
      <c r="CC119" s="892"/>
      <c r="CD119" s="892"/>
      <c r="CE119" s="892"/>
      <c r="CF119" s="790"/>
      <c r="CG119" s="791"/>
      <c r="CH119" s="791"/>
      <c r="CI119" s="791"/>
      <c r="CJ119" s="881"/>
      <c r="CK119" s="979"/>
      <c r="CL119" s="867"/>
      <c r="CM119" s="885" t="s">
        <v>472</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v>59934</v>
      </c>
      <c r="DH119" s="807"/>
      <c r="DI119" s="807"/>
      <c r="DJ119" s="807"/>
      <c r="DK119" s="808"/>
      <c r="DL119" s="809" t="s">
        <v>396</v>
      </c>
      <c r="DM119" s="807"/>
      <c r="DN119" s="807"/>
      <c r="DO119" s="807"/>
      <c r="DP119" s="808"/>
      <c r="DQ119" s="809" t="s">
        <v>396</v>
      </c>
      <c r="DR119" s="807"/>
      <c r="DS119" s="807"/>
      <c r="DT119" s="807"/>
      <c r="DU119" s="808"/>
      <c r="DV119" s="895" t="s">
        <v>184</v>
      </c>
      <c r="DW119" s="896"/>
      <c r="DX119" s="896"/>
      <c r="DY119" s="896"/>
      <c r="DZ119" s="897"/>
    </row>
    <row r="120" spans="1:130" s="247" customFormat="1" ht="26.25" customHeight="1">
      <c r="A120" s="864"/>
      <c r="B120" s="865"/>
      <c r="C120" s="868" t="s">
        <v>448</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184</v>
      </c>
      <c r="AB120" s="824"/>
      <c r="AC120" s="824"/>
      <c r="AD120" s="824"/>
      <c r="AE120" s="825"/>
      <c r="AF120" s="826" t="s">
        <v>184</v>
      </c>
      <c r="AG120" s="824"/>
      <c r="AH120" s="824"/>
      <c r="AI120" s="824"/>
      <c r="AJ120" s="825"/>
      <c r="AK120" s="826" t="s">
        <v>396</v>
      </c>
      <c r="AL120" s="824"/>
      <c r="AM120" s="824"/>
      <c r="AN120" s="824"/>
      <c r="AO120" s="825"/>
      <c r="AP120" s="871" t="s">
        <v>184</v>
      </c>
      <c r="AQ120" s="872"/>
      <c r="AR120" s="872"/>
      <c r="AS120" s="872"/>
      <c r="AT120" s="873"/>
      <c r="AU120" s="930" t="s">
        <v>473</v>
      </c>
      <c r="AV120" s="931"/>
      <c r="AW120" s="931"/>
      <c r="AX120" s="931"/>
      <c r="AY120" s="932"/>
      <c r="AZ120" s="907" t="s">
        <v>474</v>
      </c>
      <c r="BA120" s="852"/>
      <c r="BB120" s="852"/>
      <c r="BC120" s="852"/>
      <c r="BD120" s="852"/>
      <c r="BE120" s="852"/>
      <c r="BF120" s="852"/>
      <c r="BG120" s="852"/>
      <c r="BH120" s="852"/>
      <c r="BI120" s="852"/>
      <c r="BJ120" s="852"/>
      <c r="BK120" s="852"/>
      <c r="BL120" s="852"/>
      <c r="BM120" s="852"/>
      <c r="BN120" s="852"/>
      <c r="BO120" s="852"/>
      <c r="BP120" s="853"/>
      <c r="BQ120" s="908">
        <v>2995208</v>
      </c>
      <c r="BR120" s="889"/>
      <c r="BS120" s="889"/>
      <c r="BT120" s="889"/>
      <c r="BU120" s="889"/>
      <c r="BV120" s="889">
        <v>3105079</v>
      </c>
      <c r="BW120" s="889"/>
      <c r="BX120" s="889"/>
      <c r="BY120" s="889"/>
      <c r="BZ120" s="889"/>
      <c r="CA120" s="889">
        <v>3060895</v>
      </c>
      <c r="CB120" s="889"/>
      <c r="CC120" s="889"/>
      <c r="CD120" s="889"/>
      <c r="CE120" s="889"/>
      <c r="CF120" s="913">
        <v>195.3</v>
      </c>
      <c r="CG120" s="914"/>
      <c r="CH120" s="914"/>
      <c r="CI120" s="914"/>
      <c r="CJ120" s="914"/>
      <c r="CK120" s="915" t="s">
        <v>475</v>
      </c>
      <c r="CL120" s="899"/>
      <c r="CM120" s="899"/>
      <c r="CN120" s="899"/>
      <c r="CO120" s="900"/>
      <c r="CP120" s="919" t="s">
        <v>476</v>
      </c>
      <c r="CQ120" s="920"/>
      <c r="CR120" s="920"/>
      <c r="CS120" s="920"/>
      <c r="CT120" s="920"/>
      <c r="CU120" s="920"/>
      <c r="CV120" s="920"/>
      <c r="CW120" s="920"/>
      <c r="CX120" s="920"/>
      <c r="CY120" s="920"/>
      <c r="CZ120" s="920"/>
      <c r="DA120" s="920"/>
      <c r="DB120" s="920"/>
      <c r="DC120" s="920"/>
      <c r="DD120" s="920"/>
      <c r="DE120" s="920"/>
      <c r="DF120" s="921"/>
      <c r="DG120" s="908">
        <v>390176</v>
      </c>
      <c r="DH120" s="889"/>
      <c r="DI120" s="889"/>
      <c r="DJ120" s="889"/>
      <c r="DK120" s="889"/>
      <c r="DL120" s="889">
        <v>394536</v>
      </c>
      <c r="DM120" s="889"/>
      <c r="DN120" s="889"/>
      <c r="DO120" s="889"/>
      <c r="DP120" s="889"/>
      <c r="DQ120" s="889">
        <v>422430</v>
      </c>
      <c r="DR120" s="889"/>
      <c r="DS120" s="889"/>
      <c r="DT120" s="889"/>
      <c r="DU120" s="889"/>
      <c r="DV120" s="890">
        <v>26.9</v>
      </c>
      <c r="DW120" s="890"/>
      <c r="DX120" s="890"/>
      <c r="DY120" s="890"/>
      <c r="DZ120" s="891"/>
    </row>
    <row r="121" spans="1:130" s="247" customFormat="1" ht="26.25" customHeight="1">
      <c r="A121" s="864"/>
      <c r="B121" s="865"/>
      <c r="C121" s="910" t="s">
        <v>477</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396</v>
      </c>
      <c r="AB121" s="824"/>
      <c r="AC121" s="824"/>
      <c r="AD121" s="824"/>
      <c r="AE121" s="825"/>
      <c r="AF121" s="826" t="s">
        <v>184</v>
      </c>
      <c r="AG121" s="824"/>
      <c r="AH121" s="824"/>
      <c r="AI121" s="824"/>
      <c r="AJ121" s="825"/>
      <c r="AK121" s="826" t="s">
        <v>396</v>
      </c>
      <c r="AL121" s="824"/>
      <c r="AM121" s="824"/>
      <c r="AN121" s="824"/>
      <c r="AO121" s="825"/>
      <c r="AP121" s="871" t="s">
        <v>396</v>
      </c>
      <c r="AQ121" s="872"/>
      <c r="AR121" s="872"/>
      <c r="AS121" s="872"/>
      <c r="AT121" s="873"/>
      <c r="AU121" s="933"/>
      <c r="AV121" s="934"/>
      <c r="AW121" s="934"/>
      <c r="AX121" s="934"/>
      <c r="AY121" s="935"/>
      <c r="AZ121" s="859" t="s">
        <v>478</v>
      </c>
      <c r="BA121" s="794"/>
      <c r="BB121" s="794"/>
      <c r="BC121" s="794"/>
      <c r="BD121" s="794"/>
      <c r="BE121" s="794"/>
      <c r="BF121" s="794"/>
      <c r="BG121" s="794"/>
      <c r="BH121" s="794"/>
      <c r="BI121" s="794"/>
      <c r="BJ121" s="794"/>
      <c r="BK121" s="794"/>
      <c r="BL121" s="794"/>
      <c r="BM121" s="794"/>
      <c r="BN121" s="794"/>
      <c r="BO121" s="794"/>
      <c r="BP121" s="795"/>
      <c r="BQ121" s="860" t="s">
        <v>184</v>
      </c>
      <c r="BR121" s="861"/>
      <c r="BS121" s="861"/>
      <c r="BT121" s="861"/>
      <c r="BU121" s="861"/>
      <c r="BV121" s="861" t="s">
        <v>469</v>
      </c>
      <c r="BW121" s="861"/>
      <c r="BX121" s="861"/>
      <c r="BY121" s="861"/>
      <c r="BZ121" s="861"/>
      <c r="CA121" s="861" t="s">
        <v>396</v>
      </c>
      <c r="CB121" s="861"/>
      <c r="CC121" s="861"/>
      <c r="CD121" s="861"/>
      <c r="CE121" s="861"/>
      <c r="CF121" s="922" t="s">
        <v>184</v>
      </c>
      <c r="CG121" s="923"/>
      <c r="CH121" s="923"/>
      <c r="CI121" s="923"/>
      <c r="CJ121" s="923"/>
      <c r="CK121" s="916"/>
      <c r="CL121" s="902"/>
      <c r="CM121" s="902"/>
      <c r="CN121" s="902"/>
      <c r="CO121" s="903"/>
      <c r="CP121" s="882" t="s">
        <v>415</v>
      </c>
      <c r="CQ121" s="883"/>
      <c r="CR121" s="883"/>
      <c r="CS121" s="883"/>
      <c r="CT121" s="883"/>
      <c r="CU121" s="883"/>
      <c r="CV121" s="883"/>
      <c r="CW121" s="883"/>
      <c r="CX121" s="883"/>
      <c r="CY121" s="883"/>
      <c r="CZ121" s="883"/>
      <c r="DA121" s="883"/>
      <c r="DB121" s="883"/>
      <c r="DC121" s="883"/>
      <c r="DD121" s="883"/>
      <c r="DE121" s="883"/>
      <c r="DF121" s="884"/>
      <c r="DG121" s="860">
        <v>241400</v>
      </c>
      <c r="DH121" s="861"/>
      <c r="DI121" s="861"/>
      <c r="DJ121" s="861"/>
      <c r="DK121" s="861"/>
      <c r="DL121" s="861">
        <v>242565</v>
      </c>
      <c r="DM121" s="861"/>
      <c r="DN121" s="861"/>
      <c r="DO121" s="861"/>
      <c r="DP121" s="861"/>
      <c r="DQ121" s="861">
        <v>249478</v>
      </c>
      <c r="DR121" s="861"/>
      <c r="DS121" s="861"/>
      <c r="DT121" s="861"/>
      <c r="DU121" s="861"/>
      <c r="DV121" s="838">
        <v>15.9</v>
      </c>
      <c r="DW121" s="838"/>
      <c r="DX121" s="838"/>
      <c r="DY121" s="838"/>
      <c r="DZ121" s="839"/>
    </row>
    <row r="122" spans="1:130" s="247" customFormat="1" ht="26.25" customHeight="1">
      <c r="A122" s="864"/>
      <c r="B122" s="865"/>
      <c r="C122" s="868" t="s">
        <v>458</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184</v>
      </c>
      <c r="AB122" s="824"/>
      <c r="AC122" s="824"/>
      <c r="AD122" s="824"/>
      <c r="AE122" s="825"/>
      <c r="AF122" s="826" t="s">
        <v>396</v>
      </c>
      <c r="AG122" s="824"/>
      <c r="AH122" s="824"/>
      <c r="AI122" s="824"/>
      <c r="AJ122" s="825"/>
      <c r="AK122" s="826" t="s">
        <v>396</v>
      </c>
      <c r="AL122" s="824"/>
      <c r="AM122" s="824"/>
      <c r="AN122" s="824"/>
      <c r="AO122" s="825"/>
      <c r="AP122" s="871" t="s">
        <v>184</v>
      </c>
      <c r="AQ122" s="872"/>
      <c r="AR122" s="872"/>
      <c r="AS122" s="872"/>
      <c r="AT122" s="873"/>
      <c r="AU122" s="933"/>
      <c r="AV122" s="934"/>
      <c r="AW122" s="934"/>
      <c r="AX122" s="934"/>
      <c r="AY122" s="935"/>
      <c r="AZ122" s="926" t="s">
        <v>479</v>
      </c>
      <c r="BA122" s="927"/>
      <c r="BB122" s="927"/>
      <c r="BC122" s="927"/>
      <c r="BD122" s="927"/>
      <c r="BE122" s="927"/>
      <c r="BF122" s="927"/>
      <c r="BG122" s="927"/>
      <c r="BH122" s="927"/>
      <c r="BI122" s="927"/>
      <c r="BJ122" s="927"/>
      <c r="BK122" s="927"/>
      <c r="BL122" s="927"/>
      <c r="BM122" s="927"/>
      <c r="BN122" s="927"/>
      <c r="BO122" s="927"/>
      <c r="BP122" s="928"/>
      <c r="BQ122" s="929">
        <v>3126521</v>
      </c>
      <c r="BR122" s="892"/>
      <c r="BS122" s="892"/>
      <c r="BT122" s="892"/>
      <c r="BU122" s="892"/>
      <c r="BV122" s="892">
        <v>3072840</v>
      </c>
      <c r="BW122" s="892"/>
      <c r="BX122" s="892"/>
      <c r="BY122" s="892"/>
      <c r="BZ122" s="892"/>
      <c r="CA122" s="892">
        <v>2975398</v>
      </c>
      <c r="CB122" s="892"/>
      <c r="CC122" s="892"/>
      <c r="CD122" s="892"/>
      <c r="CE122" s="892"/>
      <c r="CF122" s="893">
        <v>189.8</v>
      </c>
      <c r="CG122" s="894"/>
      <c r="CH122" s="894"/>
      <c r="CI122" s="894"/>
      <c r="CJ122" s="894"/>
      <c r="CK122" s="916"/>
      <c r="CL122" s="902"/>
      <c r="CM122" s="902"/>
      <c r="CN122" s="902"/>
      <c r="CO122" s="903"/>
      <c r="CP122" s="882" t="s">
        <v>416</v>
      </c>
      <c r="CQ122" s="883"/>
      <c r="CR122" s="883"/>
      <c r="CS122" s="883"/>
      <c r="CT122" s="883"/>
      <c r="CU122" s="883"/>
      <c r="CV122" s="883"/>
      <c r="CW122" s="883"/>
      <c r="CX122" s="883"/>
      <c r="CY122" s="883"/>
      <c r="CZ122" s="883"/>
      <c r="DA122" s="883"/>
      <c r="DB122" s="883"/>
      <c r="DC122" s="883"/>
      <c r="DD122" s="883"/>
      <c r="DE122" s="883"/>
      <c r="DF122" s="884"/>
      <c r="DG122" s="860">
        <v>103468</v>
      </c>
      <c r="DH122" s="861"/>
      <c r="DI122" s="861"/>
      <c r="DJ122" s="861"/>
      <c r="DK122" s="861"/>
      <c r="DL122" s="861">
        <v>86758</v>
      </c>
      <c r="DM122" s="861"/>
      <c r="DN122" s="861"/>
      <c r="DO122" s="861"/>
      <c r="DP122" s="861"/>
      <c r="DQ122" s="861">
        <v>68318</v>
      </c>
      <c r="DR122" s="861"/>
      <c r="DS122" s="861"/>
      <c r="DT122" s="861"/>
      <c r="DU122" s="861"/>
      <c r="DV122" s="838">
        <v>4.4000000000000004</v>
      </c>
      <c r="DW122" s="838"/>
      <c r="DX122" s="838"/>
      <c r="DY122" s="838"/>
      <c r="DZ122" s="839"/>
    </row>
    <row r="123" spans="1:130" s="247" customFormat="1" ht="26.25" customHeight="1">
      <c r="A123" s="864"/>
      <c r="B123" s="865"/>
      <c r="C123" s="868" t="s">
        <v>464</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184</v>
      </c>
      <c r="AB123" s="824"/>
      <c r="AC123" s="824"/>
      <c r="AD123" s="824"/>
      <c r="AE123" s="825"/>
      <c r="AF123" s="826" t="s">
        <v>396</v>
      </c>
      <c r="AG123" s="824"/>
      <c r="AH123" s="824"/>
      <c r="AI123" s="824"/>
      <c r="AJ123" s="825"/>
      <c r="AK123" s="826" t="s">
        <v>396</v>
      </c>
      <c r="AL123" s="824"/>
      <c r="AM123" s="824"/>
      <c r="AN123" s="824"/>
      <c r="AO123" s="825"/>
      <c r="AP123" s="871" t="s">
        <v>184</v>
      </c>
      <c r="AQ123" s="872"/>
      <c r="AR123" s="872"/>
      <c r="AS123" s="872"/>
      <c r="AT123" s="873"/>
      <c r="AU123" s="936"/>
      <c r="AV123" s="937"/>
      <c r="AW123" s="937"/>
      <c r="AX123" s="937"/>
      <c r="AY123" s="937"/>
      <c r="AZ123" s="278" t="s">
        <v>190</v>
      </c>
      <c r="BA123" s="278"/>
      <c r="BB123" s="278"/>
      <c r="BC123" s="278"/>
      <c r="BD123" s="278"/>
      <c r="BE123" s="278"/>
      <c r="BF123" s="278"/>
      <c r="BG123" s="278"/>
      <c r="BH123" s="278"/>
      <c r="BI123" s="278"/>
      <c r="BJ123" s="278"/>
      <c r="BK123" s="278"/>
      <c r="BL123" s="278"/>
      <c r="BM123" s="278"/>
      <c r="BN123" s="278"/>
      <c r="BO123" s="924" t="s">
        <v>480</v>
      </c>
      <c r="BP123" s="925"/>
      <c r="BQ123" s="879">
        <v>6121729</v>
      </c>
      <c r="BR123" s="880"/>
      <c r="BS123" s="880"/>
      <c r="BT123" s="880"/>
      <c r="BU123" s="880"/>
      <c r="BV123" s="880">
        <v>6177919</v>
      </c>
      <c r="BW123" s="880"/>
      <c r="BX123" s="880"/>
      <c r="BY123" s="880"/>
      <c r="BZ123" s="880"/>
      <c r="CA123" s="880">
        <v>6036293</v>
      </c>
      <c r="CB123" s="880"/>
      <c r="CC123" s="880"/>
      <c r="CD123" s="880"/>
      <c r="CE123" s="880"/>
      <c r="CF123" s="790"/>
      <c r="CG123" s="791"/>
      <c r="CH123" s="791"/>
      <c r="CI123" s="791"/>
      <c r="CJ123" s="881"/>
      <c r="CK123" s="916"/>
      <c r="CL123" s="902"/>
      <c r="CM123" s="902"/>
      <c r="CN123" s="902"/>
      <c r="CO123" s="903"/>
      <c r="CP123" s="882" t="s">
        <v>408</v>
      </c>
      <c r="CQ123" s="883"/>
      <c r="CR123" s="883"/>
      <c r="CS123" s="883"/>
      <c r="CT123" s="883"/>
      <c r="CU123" s="883"/>
      <c r="CV123" s="883"/>
      <c r="CW123" s="883"/>
      <c r="CX123" s="883"/>
      <c r="CY123" s="883"/>
      <c r="CZ123" s="883"/>
      <c r="DA123" s="883"/>
      <c r="DB123" s="883"/>
      <c r="DC123" s="883"/>
      <c r="DD123" s="883"/>
      <c r="DE123" s="883"/>
      <c r="DF123" s="884"/>
      <c r="DG123" s="823">
        <v>13191</v>
      </c>
      <c r="DH123" s="824"/>
      <c r="DI123" s="824"/>
      <c r="DJ123" s="824"/>
      <c r="DK123" s="825"/>
      <c r="DL123" s="826">
        <v>13562</v>
      </c>
      <c r="DM123" s="824"/>
      <c r="DN123" s="824"/>
      <c r="DO123" s="824"/>
      <c r="DP123" s="825"/>
      <c r="DQ123" s="826">
        <v>15082</v>
      </c>
      <c r="DR123" s="824"/>
      <c r="DS123" s="824"/>
      <c r="DT123" s="824"/>
      <c r="DU123" s="825"/>
      <c r="DV123" s="871">
        <v>1</v>
      </c>
      <c r="DW123" s="872"/>
      <c r="DX123" s="872"/>
      <c r="DY123" s="872"/>
      <c r="DZ123" s="873"/>
    </row>
    <row r="124" spans="1:130" s="247" customFormat="1" ht="26.25" customHeight="1" thickBot="1">
      <c r="A124" s="864"/>
      <c r="B124" s="865"/>
      <c r="C124" s="868" t="s">
        <v>467</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184</v>
      </c>
      <c r="AB124" s="824"/>
      <c r="AC124" s="824"/>
      <c r="AD124" s="824"/>
      <c r="AE124" s="825"/>
      <c r="AF124" s="826" t="s">
        <v>396</v>
      </c>
      <c r="AG124" s="824"/>
      <c r="AH124" s="824"/>
      <c r="AI124" s="824"/>
      <c r="AJ124" s="825"/>
      <c r="AK124" s="826" t="s">
        <v>396</v>
      </c>
      <c r="AL124" s="824"/>
      <c r="AM124" s="824"/>
      <c r="AN124" s="824"/>
      <c r="AO124" s="825"/>
      <c r="AP124" s="871" t="s">
        <v>396</v>
      </c>
      <c r="AQ124" s="872"/>
      <c r="AR124" s="872"/>
      <c r="AS124" s="872"/>
      <c r="AT124" s="873"/>
      <c r="AU124" s="874" t="s">
        <v>481</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t="s">
        <v>184</v>
      </c>
      <c r="BR124" s="878"/>
      <c r="BS124" s="878"/>
      <c r="BT124" s="878"/>
      <c r="BU124" s="878"/>
      <c r="BV124" s="878" t="s">
        <v>184</v>
      </c>
      <c r="BW124" s="878"/>
      <c r="BX124" s="878"/>
      <c r="BY124" s="878"/>
      <c r="BZ124" s="878"/>
      <c r="CA124" s="878" t="s">
        <v>184</v>
      </c>
      <c r="CB124" s="878"/>
      <c r="CC124" s="878"/>
      <c r="CD124" s="878"/>
      <c r="CE124" s="878"/>
      <c r="CF124" s="768"/>
      <c r="CG124" s="769"/>
      <c r="CH124" s="769"/>
      <c r="CI124" s="769"/>
      <c r="CJ124" s="909"/>
      <c r="CK124" s="917"/>
      <c r="CL124" s="917"/>
      <c r="CM124" s="917"/>
      <c r="CN124" s="917"/>
      <c r="CO124" s="918"/>
      <c r="CP124" s="882" t="s">
        <v>482</v>
      </c>
      <c r="CQ124" s="883"/>
      <c r="CR124" s="883"/>
      <c r="CS124" s="883"/>
      <c r="CT124" s="883"/>
      <c r="CU124" s="883"/>
      <c r="CV124" s="883"/>
      <c r="CW124" s="883"/>
      <c r="CX124" s="883"/>
      <c r="CY124" s="883"/>
      <c r="CZ124" s="883"/>
      <c r="DA124" s="883"/>
      <c r="DB124" s="883"/>
      <c r="DC124" s="883"/>
      <c r="DD124" s="883"/>
      <c r="DE124" s="883"/>
      <c r="DF124" s="884"/>
      <c r="DG124" s="806">
        <v>12506</v>
      </c>
      <c r="DH124" s="807"/>
      <c r="DI124" s="807"/>
      <c r="DJ124" s="807"/>
      <c r="DK124" s="808"/>
      <c r="DL124" s="809">
        <v>12356</v>
      </c>
      <c r="DM124" s="807"/>
      <c r="DN124" s="807"/>
      <c r="DO124" s="807"/>
      <c r="DP124" s="808"/>
      <c r="DQ124" s="809">
        <v>12225</v>
      </c>
      <c r="DR124" s="807"/>
      <c r="DS124" s="807"/>
      <c r="DT124" s="807"/>
      <c r="DU124" s="808"/>
      <c r="DV124" s="895">
        <v>0.8</v>
      </c>
      <c r="DW124" s="896"/>
      <c r="DX124" s="896"/>
      <c r="DY124" s="896"/>
      <c r="DZ124" s="897"/>
    </row>
    <row r="125" spans="1:130" s="247" customFormat="1" ht="26.25" customHeight="1">
      <c r="A125" s="864"/>
      <c r="B125" s="865"/>
      <c r="C125" s="868" t="s">
        <v>470</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184</v>
      </c>
      <c r="AB125" s="824"/>
      <c r="AC125" s="824"/>
      <c r="AD125" s="824"/>
      <c r="AE125" s="825"/>
      <c r="AF125" s="826" t="s">
        <v>184</v>
      </c>
      <c r="AG125" s="824"/>
      <c r="AH125" s="824"/>
      <c r="AI125" s="824"/>
      <c r="AJ125" s="825"/>
      <c r="AK125" s="826" t="s">
        <v>184</v>
      </c>
      <c r="AL125" s="824"/>
      <c r="AM125" s="824"/>
      <c r="AN125" s="824"/>
      <c r="AO125" s="825"/>
      <c r="AP125" s="871" t="s">
        <v>184</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483</v>
      </c>
      <c r="CL125" s="899"/>
      <c r="CM125" s="899"/>
      <c r="CN125" s="899"/>
      <c r="CO125" s="900"/>
      <c r="CP125" s="907" t="s">
        <v>484</v>
      </c>
      <c r="CQ125" s="852"/>
      <c r="CR125" s="852"/>
      <c r="CS125" s="852"/>
      <c r="CT125" s="852"/>
      <c r="CU125" s="852"/>
      <c r="CV125" s="852"/>
      <c r="CW125" s="852"/>
      <c r="CX125" s="852"/>
      <c r="CY125" s="852"/>
      <c r="CZ125" s="852"/>
      <c r="DA125" s="852"/>
      <c r="DB125" s="852"/>
      <c r="DC125" s="852"/>
      <c r="DD125" s="852"/>
      <c r="DE125" s="852"/>
      <c r="DF125" s="853"/>
      <c r="DG125" s="908" t="s">
        <v>184</v>
      </c>
      <c r="DH125" s="889"/>
      <c r="DI125" s="889"/>
      <c r="DJ125" s="889"/>
      <c r="DK125" s="889"/>
      <c r="DL125" s="889" t="s">
        <v>396</v>
      </c>
      <c r="DM125" s="889"/>
      <c r="DN125" s="889"/>
      <c r="DO125" s="889"/>
      <c r="DP125" s="889"/>
      <c r="DQ125" s="889" t="s">
        <v>184</v>
      </c>
      <c r="DR125" s="889"/>
      <c r="DS125" s="889"/>
      <c r="DT125" s="889"/>
      <c r="DU125" s="889"/>
      <c r="DV125" s="890" t="s">
        <v>184</v>
      </c>
      <c r="DW125" s="890"/>
      <c r="DX125" s="890"/>
      <c r="DY125" s="890"/>
      <c r="DZ125" s="891"/>
    </row>
    <row r="126" spans="1:130" s="247" customFormat="1" ht="26.25" customHeight="1" thickBot="1">
      <c r="A126" s="864"/>
      <c r="B126" s="865"/>
      <c r="C126" s="868" t="s">
        <v>472</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v>12334</v>
      </c>
      <c r="AB126" s="824"/>
      <c r="AC126" s="824"/>
      <c r="AD126" s="824"/>
      <c r="AE126" s="825"/>
      <c r="AF126" s="826">
        <v>21134</v>
      </c>
      <c r="AG126" s="824"/>
      <c r="AH126" s="824"/>
      <c r="AI126" s="824"/>
      <c r="AJ126" s="825"/>
      <c r="AK126" s="826" t="s">
        <v>184</v>
      </c>
      <c r="AL126" s="824"/>
      <c r="AM126" s="824"/>
      <c r="AN126" s="824"/>
      <c r="AO126" s="825"/>
      <c r="AP126" s="871" t="s">
        <v>184</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485</v>
      </c>
      <c r="CQ126" s="794"/>
      <c r="CR126" s="794"/>
      <c r="CS126" s="794"/>
      <c r="CT126" s="794"/>
      <c r="CU126" s="794"/>
      <c r="CV126" s="794"/>
      <c r="CW126" s="794"/>
      <c r="CX126" s="794"/>
      <c r="CY126" s="794"/>
      <c r="CZ126" s="794"/>
      <c r="DA126" s="794"/>
      <c r="DB126" s="794"/>
      <c r="DC126" s="794"/>
      <c r="DD126" s="794"/>
      <c r="DE126" s="794"/>
      <c r="DF126" s="795"/>
      <c r="DG126" s="860" t="s">
        <v>184</v>
      </c>
      <c r="DH126" s="861"/>
      <c r="DI126" s="861"/>
      <c r="DJ126" s="861"/>
      <c r="DK126" s="861"/>
      <c r="DL126" s="861" t="s">
        <v>184</v>
      </c>
      <c r="DM126" s="861"/>
      <c r="DN126" s="861"/>
      <c r="DO126" s="861"/>
      <c r="DP126" s="861"/>
      <c r="DQ126" s="861" t="s">
        <v>396</v>
      </c>
      <c r="DR126" s="861"/>
      <c r="DS126" s="861"/>
      <c r="DT126" s="861"/>
      <c r="DU126" s="861"/>
      <c r="DV126" s="838" t="s">
        <v>396</v>
      </c>
      <c r="DW126" s="838"/>
      <c r="DX126" s="838"/>
      <c r="DY126" s="838"/>
      <c r="DZ126" s="839"/>
    </row>
    <row r="127" spans="1:130" s="247" customFormat="1" ht="26.25" customHeight="1">
      <c r="A127" s="866"/>
      <c r="B127" s="867"/>
      <c r="C127" s="885" t="s">
        <v>486</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184</v>
      </c>
      <c r="AB127" s="824"/>
      <c r="AC127" s="824"/>
      <c r="AD127" s="824"/>
      <c r="AE127" s="825"/>
      <c r="AF127" s="826" t="s">
        <v>184</v>
      </c>
      <c r="AG127" s="824"/>
      <c r="AH127" s="824"/>
      <c r="AI127" s="824"/>
      <c r="AJ127" s="825"/>
      <c r="AK127" s="826" t="s">
        <v>396</v>
      </c>
      <c r="AL127" s="824"/>
      <c r="AM127" s="824"/>
      <c r="AN127" s="824"/>
      <c r="AO127" s="825"/>
      <c r="AP127" s="871" t="s">
        <v>184</v>
      </c>
      <c r="AQ127" s="872"/>
      <c r="AR127" s="872"/>
      <c r="AS127" s="872"/>
      <c r="AT127" s="873"/>
      <c r="AU127" s="283"/>
      <c r="AV127" s="283"/>
      <c r="AW127" s="283"/>
      <c r="AX127" s="888" t="s">
        <v>487</v>
      </c>
      <c r="AY127" s="856"/>
      <c r="AZ127" s="856"/>
      <c r="BA127" s="856"/>
      <c r="BB127" s="856"/>
      <c r="BC127" s="856"/>
      <c r="BD127" s="856"/>
      <c r="BE127" s="857"/>
      <c r="BF127" s="855" t="s">
        <v>488</v>
      </c>
      <c r="BG127" s="856"/>
      <c r="BH127" s="856"/>
      <c r="BI127" s="856"/>
      <c r="BJ127" s="856"/>
      <c r="BK127" s="856"/>
      <c r="BL127" s="857"/>
      <c r="BM127" s="855" t="s">
        <v>489</v>
      </c>
      <c r="BN127" s="856"/>
      <c r="BO127" s="856"/>
      <c r="BP127" s="856"/>
      <c r="BQ127" s="856"/>
      <c r="BR127" s="856"/>
      <c r="BS127" s="857"/>
      <c r="BT127" s="855" t="s">
        <v>490</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491</v>
      </c>
      <c r="CQ127" s="794"/>
      <c r="CR127" s="794"/>
      <c r="CS127" s="794"/>
      <c r="CT127" s="794"/>
      <c r="CU127" s="794"/>
      <c r="CV127" s="794"/>
      <c r="CW127" s="794"/>
      <c r="CX127" s="794"/>
      <c r="CY127" s="794"/>
      <c r="CZ127" s="794"/>
      <c r="DA127" s="794"/>
      <c r="DB127" s="794"/>
      <c r="DC127" s="794"/>
      <c r="DD127" s="794"/>
      <c r="DE127" s="794"/>
      <c r="DF127" s="795"/>
      <c r="DG127" s="860" t="s">
        <v>184</v>
      </c>
      <c r="DH127" s="861"/>
      <c r="DI127" s="861"/>
      <c r="DJ127" s="861"/>
      <c r="DK127" s="861"/>
      <c r="DL127" s="861" t="s">
        <v>184</v>
      </c>
      <c r="DM127" s="861"/>
      <c r="DN127" s="861"/>
      <c r="DO127" s="861"/>
      <c r="DP127" s="861"/>
      <c r="DQ127" s="861" t="s">
        <v>184</v>
      </c>
      <c r="DR127" s="861"/>
      <c r="DS127" s="861"/>
      <c r="DT127" s="861"/>
      <c r="DU127" s="861"/>
      <c r="DV127" s="838" t="s">
        <v>184</v>
      </c>
      <c r="DW127" s="838"/>
      <c r="DX127" s="838"/>
      <c r="DY127" s="838"/>
      <c r="DZ127" s="839"/>
    </row>
    <row r="128" spans="1:130" s="247" customFormat="1" ht="26.25" customHeight="1" thickBot="1">
      <c r="A128" s="840" t="s">
        <v>492</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493</v>
      </c>
      <c r="X128" s="842"/>
      <c r="Y128" s="842"/>
      <c r="Z128" s="843"/>
      <c r="AA128" s="844">
        <v>54</v>
      </c>
      <c r="AB128" s="845"/>
      <c r="AC128" s="845"/>
      <c r="AD128" s="845"/>
      <c r="AE128" s="846"/>
      <c r="AF128" s="847">
        <v>91</v>
      </c>
      <c r="AG128" s="845"/>
      <c r="AH128" s="845"/>
      <c r="AI128" s="845"/>
      <c r="AJ128" s="846"/>
      <c r="AK128" s="847">
        <v>97</v>
      </c>
      <c r="AL128" s="845"/>
      <c r="AM128" s="845"/>
      <c r="AN128" s="845"/>
      <c r="AO128" s="846"/>
      <c r="AP128" s="848"/>
      <c r="AQ128" s="849"/>
      <c r="AR128" s="849"/>
      <c r="AS128" s="849"/>
      <c r="AT128" s="850"/>
      <c r="AU128" s="283"/>
      <c r="AV128" s="283"/>
      <c r="AW128" s="283"/>
      <c r="AX128" s="851" t="s">
        <v>494</v>
      </c>
      <c r="AY128" s="852"/>
      <c r="AZ128" s="852"/>
      <c r="BA128" s="852"/>
      <c r="BB128" s="852"/>
      <c r="BC128" s="852"/>
      <c r="BD128" s="852"/>
      <c r="BE128" s="853"/>
      <c r="BF128" s="830" t="s">
        <v>184</v>
      </c>
      <c r="BG128" s="831"/>
      <c r="BH128" s="831"/>
      <c r="BI128" s="831"/>
      <c r="BJ128" s="831"/>
      <c r="BK128" s="831"/>
      <c r="BL128" s="854"/>
      <c r="BM128" s="830">
        <v>15</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495</v>
      </c>
      <c r="CQ128" s="772"/>
      <c r="CR128" s="772"/>
      <c r="CS128" s="772"/>
      <c r="CT128" s="772"/>
      <c r="CU128" s="772"/>
      <c r="CV128" s="772"/>
      <c r="CW128" s="772"/>
      <c r="CX128" s="772"/>
      <c r="CY128" s="772"/>
      <c r="CZ128" s="772"/>
      <c r="DA128" s="772"/>
      <c r="DB128" s="772"/>
      <c r="DC128" s="772"/>
      <c r="DD128" s="772"/>
      <c r="DE128" s="772"/>
      <c r="DF128" s="773"/>
      <c r="DG128" s="834" t="s">
        <v>396</v>
      </c>
      <c r="DH128" s="835"/>
      <c r="DI128" s="835"/>
      <c r="DJ128" s="835"/>
      <c r="DK128" s="835"/>
      <c r="DL128" s="835" t="s">
        <v>396</v>
      </c>
      <c r="DM128" s="835"/>
      <c r="DN128" s="835"/>
      <c r="DO128" s="835"/>
      <c r="DP128" s="835"/>
      <c r="DQ128" s="835" t="s">
        <v>184</v>
      </c>
      <c r="DR128" s="835"/>
      <c r="DS128" s="835"/>
      <c r="DT128" s="835"/>
      <c r="DU128" s="835"/>
      <c r="DV128" s="836" t="s">
        <v>184</v>
      </c>
      <c r="DW128" s="836"/>
      <c r="DX128" s="836"/>
      <c r="DY128" s="836"/>
      <c r="DZ128" s="837"/>
    </row>
    <row r="129" spans="1:131" s="247" customFormat="1" ht="26.25" customHeight="1">
      <c r="A129" s="818" t="s">
        <v>107</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496</v>
      </c>
      <c r="X129" s="821"/>
      <c r="Y129" s="821"/>
      <c r="Z129" s="822"/>
      <c r="AA129" s="823">
        <v>1925590</v>
      </c>
      <c r="AB129" s="824"/>
      <c r="AC129" s="824"/>
      <c r="AD129" s="824"/>
      <c r="AE129" s="825"/>
      <c r="AF129" s="826">
        <v>1888504</v>
      </c>
      <c r="AG129" s="824"/>
      <c r="AH129" s="824"/>
      <c r="AI129" s="824"/>
      <c r="AJ129" s="825"/>
      <c r="AK129" s="826">
        <v>1942567</v>
      </c>
      <c r="AL129" s="824"/>
      <c r="AM129" s="824"/>
      <c r="AN129" s="824"/>
      <c r="AO129" s="825"/>
      <c r="AP129" s="827"/>
      <c r="AQ129" s="828"/>
      <c r="AR129" s="828"/>
      <c r="AS129" s="828"/>
      <c r="AT129" s="829"/>
      <c r="AU129" s="285"/>
      <c r="AV129" s="285"/>
      <c r="AW129" s="285"/>
      <c r="AX129" s="793" t="s">
        <v>497</v>
      </c>
      <c r="AY129" s="794"/>
      <c r="AZ129" s="794"/>
      <c r="BA129" s="794"/>
      <c r="BB129" s="794"/>
      <c r="BC129" s="794"/>
      <c r="BD129" s="794"/>
      <c r="BE129" s="795"/>
      <c r="BF129" s="813" t="s">
        <v>396</v>
      </c>
      <c r="BG129" s="814"/>
      <c r="BH129" s="814"/>
      <c r="BI129" s="814"/>
      <c r="BJ129" s="814"/>
      <c r="BK129" s="814"/>
      <c r="BL129" s="815"/>
      <c r="BM129" s="813">
        <v>20</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818" t="s">
        <v>498</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499</v>
      </c>
      <c r="X130" s="821"/>
      <c r="Y130" s="821"/>
      <c r="Z130" s="822"/>
      <c r="AA130" s="823">
        <v>320882</v>
      </c>
      <c r="AB130" s="824"/>
      <c r="AC130" s="824"/>
      <c r="AD130" s="824"/>
      <c r="AE130" s="825"/>
      <c r="AF130" s="826">
        <v>332180</v>
      </c>
      <c r="AG130" s="824"/>
      <c r="AH130" s="824"/>
      <c r="AI130" s="824"/>
      <c r="AJ130" s="825"/>
      <c r="AK130" s="826">
        <v>375017</v>
      </c>
      <c r="AL130" s="824"/>
      <c r="AM130" s="824"/>
      <c r="AN130" s="824"/>
      <c r="AO130" s="825"/>
      <c r="AP130" s="827"/>
      <c r="AQ130" s="828"/>
      <c r="AR130" s="828"/>
      <c r="AS130" s="828"/>
      <c r="AT130" s="829"/>
      <c r="AU130" s="285"/>
      <c r="AV130" s="285"/>
      <c r="AW130" s="285"/>
      <c r="AX130" s="793" t="s">
        <v>500</v>
      </c>
      <c r="AY130" s="794"/>
      <c r="AZ130" s="794"/>
      <c r="BA130" s="794"/>
      <c r="BB130" s="794"/>
      <c r="BC130" s="794"/>
      <c r="BD130" s="794"/>
      <c r="BE130" s="795"/>
      <c r="BF130" s="796">
        <v>4.5</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501</v>
      </c>
      <c r="X131" s="804"/>
      <c r="Y131" s="804"/>
      <c r="Z131" s="805"/>
      <c r="AA131" s="806">
        <v>1604708</v>
      </c>
      <c r="AB131" s="807"/>
      <c r="AC131" s="807"/>
      <c r="AD131" s="807"/>
      <c r="AE131" s="808"/>
      <c r="AF131" s="809">
        <v>1556324</v>
      </c>
      <c r="AG131" s="807"/>
      <c r="AH131" s="807"/>
      <c r="AI131" s="807"/>
      <c r="AJ131" s="808"/>
      <c r="AK131" s="809">
        <v>1567550</v>
      </c>
      <c r="AL131" s="807"/>
      <c r="AM131" s="807"/>
      <c r="AN131" s="807"/>
      <c r="AO131" s="808"/>
      <c r="AP131" s="810"/>
      <c r="AQ131" s="811"/>
      <c r="AR131" s="811"/>
      <c r="AS131" s="811"/>
      <c r="AT131" s="812"/>
      <c r="AU131" s="285"/>
      <c r="AV131" s="285"/>
      <c r="AW131" s="285"/>
      <c r="AX131" s="771" t="s">
        <v>502</v>
      </c>
      <c r="AY131" s="772"/>
      <c r="AZ131" s="772"/>
      <c r="BA131" s="772"/>
      <c r="BB131" s="772"/>
      <c r="BC131" s="772"/>
      <c r="BD131" s="772"/>
      <c r="BE131" s="773"/>
      <c r="BF131" s="774" t="s">
        <v>396</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780" t="s">
        <v>503</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504</v>
      </c>
      <c r="W132" s="784"/>
      <c r="X132" s="784"/>
      <c r="Y132" s="784"/>
      <c r="Z132" s="785"/>
      <c r="AA132" s="786">
        <v>4.2078683469999998</v>
      </c>
      <c r="AB132" s="787"/>
      <c r="AC132" s="787"/>
      <c r="AD132" s="787"/>
      <c r="AE132" s="788"/>
      <c r="AF132" s="789">
        <v>4.6611116969999999</v>
      </c>
      <c r="AG132" s="787"/>
      <c r="AH132" s="787"/>
      <c r="AI132" s="787"/>
      <c r="AJ132" s="788"/>
      <c r="AK132" s="789">
        <v>4.8076935340000002</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505</v>
      </c>
      <c r="W133" s="763"/>
      <c r="X133" s="763"/>
      <c r="Y133" s="763"/>
      <c r="Z133" s="764"/>
      <c r="AA133" s="765">
        <v>3.6</v>
      </c>
      <c r="AB133" s="766"/>
      <c r="AC133" s="766"/>
      <c r="AD133" s="766"/>
      <c r="AE133" s="767"/>
      <c r="AF133" s="765">
        <v>4.0999999999999996</v>
      </c>
      <c r="AG133" s="766"/>
      <c r="AH133" s="766"/>
      <c r="AI133" s="766"/>
      <c r="AJ133" s="767"/>
      <c r="AK133" s="765">
        <v>4.5</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b8eqMJ8oNIpMZsV4qSbzw+A8CmtQ1zwL+fKWvwmbuipyopzYn8jYM3Z8BFZNJtElKfnlQEO4BfycmvDnt93bXg==" saltValue="UpcXiaZFEHO8FkUKej0TC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16" zoomScale="85" zoomScaleNormal="85" zoomScaleSheetLayoutView="85" workbookViewId="0">
      <selection activeCell="H58" sqref="H58"/>
    </sheetView>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506</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Tvv+0raOus3uTuQBphkF1FL600e8GmZVm7G/XM8O6cgg1uDSfXvsFXIckOoUBKcV+hthoPf1IC5WTHJ2F5jySQ==" saltValue="+i19x4cW1pifdWfuJHI+7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5" zoomScaleNormal="85" zoomScaleSheetLayoutView="55" workbookViewId="0">
      <selection activeCell="H58" sqref="H58"/>
    </sheetView>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xBHzphQ/gFOumLqb9wn4UQSbZmRE6sc90waZ/zagZ7m4s0martd32UFeSlWsNkWMZLgwCzrMgW7NGtZbNC37RA==" saltValue="LL8WZwwPfNDwQFJn7ZdDt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election activeCell="H58" sqref="H58"/>
    </sheetView>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507</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508</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509</v>
      </c>
      <c r="AP7" s="304"/>
      <c r="AQ7" s="305" t="s">
        <v>510</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511</v>
      </c>
      <c r="AQ8" s="311" t="s">
        <v>512</v>
      </c>
      <c r="AR8" s="312" t="s">
        <v>513</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514</v>
      </c>
      <c r="AL9" s="1193"/>
      <c r="AM9" s="1193"/>
      <c r="AN9" s="1194"/>
      <c r="AO9" s="313">
        <v>522671</v>
      </c>
      <c r="AP9" s="313">
        <v>261597</v>
      </c>
      <c r="AQ9" s="314">
        <v>172204</v>
      </c>
      <c r="AR9" s="315">
        <v>51.9</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515</v>
      </c>
      <c r="AL10" s="1193"/>
      <c r="AM10" s="1193"/>
      <c r="AN10" s="1194"/>
      <c r="AO10" s="316">
        <v>34201</v>
      </c>
      <c r="AP10" s="316">
        <v>17118</v>
      </c>
      <c r="AQ10" s="317">
        <v>20524</v>
      </c>
      <c r="AR10" s="318">
        <v>-16.600000000000001</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516</v>
      </c>
      <c r="AL11" s="1193"/>
      <c r="AM11" s="1193"/>
      <c r="AN11" s="1194"/>
      <c r="AO11" s="316">
        <v>64659</v>
      </c>
      <c r="AP11" s="316">
        <v>32362</v>
      </c>
      <c r="AQ11" s="317">
        <v>26395</v>
      </c>
      <c r="AR11" s="318">
        <v>22.6</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517</v>
      </c>
      <c r="AL12" s="1193"/>
      <c r="AM12" s="1193"/>
      <c r="AN12" s="1194"/>
      <c r="AO12" s="316" t="s">
        <v>518</v>
      </c>
      <c r="AP12" s="316" t="s">
        <v>518</v>
      </c>
      <c r="AQ12" s="317">
        <v>1752</v>
      </c>
      <c r="AR12" s="318" t="s">
        <v>518</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519</v>
      </c>
      <c r="AL13" s="1193"/>
      <c r="AM13" s="1193"/>
      <c r="AN13" s="1194"/>
      <c r="AO13" s="316" t="s">
        <v>518</v>
      </c>
      <c r="AP13" s="316" t="s">
        <v>518</v>
      </c>
      <c r="AQ13" s="317" t="s">
        <v>518</v>
      </c>
      <c r="AR13" s="318" t="s">
        <v>518</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520</v>
      </c>
      <c r="AL14" s="1193"/>
      <c r="AM14" s="1193"/>
      <c r="AN14" s="1194"/>
      <c r="AO14" s="316">
        <v>55814</v>
      </c>
      <c r="AP14" s="316">
        <v>27935</v>
      </c>
      <c r="AQ14" s="317">
        <v>7974</v>
      </c>
      <c r="AR14" s="318">
        <v>250.3</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521</v>
      </c>
      <c r="AL15" s="1193"/>
      <c r="AM15" s="1193"/>
      <c r="AN15" s="1194"/>
      <c r="AO15" s="316">
        <v>9852</v>
      </c>
      <c r="AP15" s="316">
        <v>4931</v>
      </c>
      <c r="AQ15" s="317">
        <v>4531</v>
      </c>
      <c r="AR15" s="318">
        <v>8.8000000000000007</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522</v>
      </c>
      <c r="AL16" s="1196"/>
      <c r="AM16" s="1196"/>
      <c r="AN16" s="1197"/>
      <c r="AO16" s="316">
        <v>-43558</v>
      </c>
      <c r="AP16" s="316">
        <v>-21801</v>
      </c>
      <c r="AQ16" s="317">
        <v>-15679</v>
      </c>
      <c r="AR16" s="318">
        <v>39</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190</v>
      </c>
      <c r="AL17" s="1196"/>
      <c r="AM17" s="1196"/>
      <c r="AN17" s="1197"/>
      <c r="AO17" s="316">
        <v>643639</v>
      </c>
      <c r="AP17" s="316">
        <v>322142</v>
      </c>
      <c r="AQ17" s="317">
        <v>217700</v>
      </c>
      <c r="AR17" s="318">
        <v>48</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523</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524</v>
      </c>
      <c r="AP20" s="324" t="s">
        <v>525</v>
      </c>
      <c r="AQ20" s="325" t="s">
        <v>526</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527</v>
      </c>
      <c r="AL21" s="1190"/>
      <c r="AM21" s="1190"/>
      <c r="AN21" s="1191"/>
      <c r="AO21" s="328">
        <v>31.03</v>
      </c>
      <c r="AP21" s="329">
        <v>19.600000000000001</v>
      </c>
      <c r="AQ21" s="330">
        <v>11.43</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528</v>
      </c>
      <c r="AL22" s="1190"/>
      <c r="AM22" s="1190"/>
      <c r="AN22" s="1191"/>
      <c r="AO22" s="333">
        <v>98.4</v>
      </c>
      <c r="AP22" s="334">
        <v>95.1</v>
      </c>
      <c r="AQ22" s="335">
        <v>3.3</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529</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530</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531</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509</v>
      </c>
      <c r="AP30" s="304"/>
      <c r="AQ30" s="305" t="s">
        <v>510</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511</v>
      </c>
      <c r="AQ31" s="311" t="s">
        <v>512</v>
      </c>
      <c r="AR31" s="312" t="s">
        <v>513</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532</v>
      </c>
      <c r="AL32" s="1181"/>
      <c r="AM32" s="1181"/>
      <c r="AN32" s="1182"/>
      <c r="AO32" s="343">
        <v>368911</v>
      </c>
      <c r="AP32" s="343">
        <v>184640</v>
      </c>
      <c r="AQ32" s="344">
        <v>110920</v>
      </c>
      <c r="AR32" s="345">
        <v>66.5</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533</v>
      </c>
      <c r="AL33" s="1181"/>
      <c r="AM33" s="1181"/>
      <c r="AN33" s="1182"/>
      <c r="AO33" s="343" t="s">
        <v>518</v>
      </c>
      <c r="AP33" s="343" t="s">
        <v>518</v>
      </c>
      <c r="AQ33" s="344" t="s">
        <v>518</v>
      </c>
      <c r="AR33" s="345" t="s">
        <v>518</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534</v>
      </c>
      <c r="AL34" s="1181"/>
      <c r="AM34" s="1181"/>
      <c r="AN34" s="1182"/>
      <c r="AO34" s="343" t="s">
        <v>518</v>
      </c>
      <c r="AP34" s="343" t="s">
        <v>518</v>
      </c>
      <c r="AQ34" s="344" t="s">
        <v>518</v>
      </c>
      <c r="AR34" s="345" t="s">
        <v>518</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535</v>
      </c>
      <c r="AL35" s="1181"/>
      <c r="AM35" s="1181"/>
      <c r="AN35" s="1182"/>
      <c r="AO35" s="343">
        <v>80015</v>
      </c>
      <c r="AP35" s="343">
        <v>40048</v>
      </c>
      <c r="AQ35" s="344">
        <v>30367</v>
      </c>
      <c r="AR35" s="345">
        <v>31.9</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536</v>
      </c>
      <c r="AL36" s="1181"/>
      <c r="AM36" s="1181"/>
      <c r="AN36" s="1182"/>
      <c r="AO36" s="343">
        <v>1534</v>
      </c>
      <c r="AP36" s="343">
        <v>768</v>
      </c>
      <c r="AQ36" s="344">
        <v>2045</v>
      </c>
      <c r="AR36" s="345">
        <v>-62.4</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537</v>
      </c>
      <c r="AL37" s="1181"/>
      <c r="AM37" s="1181"/>
      <c r="AN37" s="1182"/>
      <c r="AO37" s="343" t="s">
        <v>518</v>
      </c>
      <c r="AP37" s="343" t="s">
        <v>518</v>
      </c>
      <c r="AQ37" s="344">
        <v>314</v>
      </c>
      <c r="AR37" s="345" t="s">
        <v>518</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538</v>
      </c>
      <c r="AL38" s="1184"/>
      <c r="AM38" s="1184"/>
      <c r="AN38" s="1185"/>
      <c r="AO38" s="346">
        <v>17</v>
      </c>
      <c r="AP38" s="346">
        <v>9</v>
      </c>
      <c r="AQ38" s="347">
        <v>28</v>
      </c>
      <c r="AR38" s="335">
        <v>-67.900000000000006</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539</v>
      </c>
      <c r="AL39" s="1184"/>
      <c r="AM39" s="1184"/>
      <c r="AN39" s="1185"/>
      <c r="AO39" s="343">
        <v>-97</v>
      </c>
      <c r="AP39" s="343">
        <v>-49</v>
      </c>
      <c r="AQ39" s="344">
        <v>-3766</v>
      </c>
      <c r="AR39" s="345">
        <v>-98.7</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540</v>
      </c>
      <c r="AL40" s="1181"/>
      <c r="AM40" s="1181"/>
      <c r="AN40" s="1182"/>
      <c r="AO40" s="343">
        <v>-375017</v>
      </c>
      <c r="AP40" s="343">
        <v>-187696</v>
      </c>
      <c r="AQ40" s="344">
        <v>-106993</v>
      </c>
      <c r="AR40" s="345">
        <v>75.400000000000006</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303</v>
      </c>
      <c r="AL41" s="1187"/>
      <c r="AM41" s="1187"/>
      <c r="AN41" s="1188"/>
      <c r="AO41" s="343">
        <v>75363</v>
      </c>
      <c r="AP41" s="343">
        <v>37719</v>
      </c>
      <c r="AQ41" s="344">
        <v>32915</v>
      </c>
      <c r="AR41" s="345">
        <v>14.6</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541</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542</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543</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509</v>
      </c>
      <c r="AN49" s="1175" t="s">
        <v>544</v>
      </c>
      <c r="AO49" s="1176"/>
      <c r="AP49" s="1176"/>
      <c r="AQ49" s="1176"/>
      <c r="AR49" s="1177"/>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545</v>
      </c>
      <c r="AO50" s="360" t="s">
        <v>546</v>
      </c>
      <c r="AP50" s="361" t="s">
        <v>547</v>
      </c>
      <c r="AQ50" s="362" t="s">
        <v>548</v>
      </c>
      <c r="AR50" s="363" t="s">
        <v>549</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550</v>
      </c>
      <c r="AL51" s="356"/>
      <c r="AM51" s="364">
        <v>743437</v>
      </c>
      <c r="AN51" s="365">
        <v>334430</v>
      </c>
      <c r="AO51" s="366">
        <v>-27.9</v>
      </c>
      <c r="AP51" s="367">
        <v>280458</v>
      </c>
      <c r="AQ51" s="368">
        <v>-15.8</v>
      </c>
      <c r="AR51" s="369">
        <v>-12.1</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551</v>
      </c>
      <c r="AM52" s="372">
        <v>260294</v>
      </c>
      <c r="AN52" s="373">
        <v>117091</v>
      </c>
      <c r="AO52" s="374">
        <v>-54</v>
      </c>
      <c r="AP52" s="375">
        <v>127286</v>
      </c>
      <c r="AQ52" s="376">
        <v>0.4</v>
      </c>
      <c r="AR52" s="377">
        <v>-54.4</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552</v>
      </c>
      <c r="AL53" s="356"/>
      <c r="AM53" s="364">
        <v>603763</v>
      </c>
      <c r="AN53" s="365">
        <v>274938</v>
      </c>
      <c r="AO53" s="366">
        <v>-17.8</v>
      </c>
      <c r="AP53" s="367">
        <v>237994</v>
      </c>
      <c r="AQ53" s="368">
        <v>-15.1</v>
      </c>
      <c r="AR53" s="369">
        <v>-2.7</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551</v>
      </c>
      <c r="AM54" s="372">
        <v>366305</v>
      </c>
      <c r="AN54" s="373">
        <v>166806</v>
      </c>
      <c r="AO54" s="374">
        <v>42.5</v>
      </c>
      <c r="AP54" s="375">
        <v>110361</v>
      </c>
      <c r="AQ54" s="376">
        <v>-13.3</v>
      </c>
      <c r="AR54" s="377">
        <v>55.8</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553</v>
      </c>
      <c r="AL55" s="356"/>
      <c r="AM55" s="364">
        <v>510486</v>
      </c>
      <c r="AN55" s="365">
        <v>239104</v>
      </c>
      <c r="AO55" s="366">
        <v>-13</v>
      </c>
      <c r="AP55" s="367">
        <v>267911</v>
      </c>
      <c r="AQ55" s="368">
        <v>12.6</v>
      </c>
      <c r="AR55" s="369">
        <v>-25.6</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551</v>
      </c>
      <c r="AM56" s="372">
        <v>243861</v>
      </c>
      <c r="AN56" s="373">
        <v>114221</v>
      </c>
      <c r="AO56" s="374">
        <v>-31.5</v>
      </c>
      <c r="AP56" s="375">
        <v>106425</v>
      </c>
      <c r="AQ56" s="376">
        <v>-3.6</v>
      </c>
      <c r="AR56" s="377">
        <v>-27.9</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554</v>
      </c>
      <c r="AL57" s="356"/>
      <c r="AM57" s="364">
        <v>434340</v>
      </c>
      <c r="AN57" s="365">
        <v>209320</v>
      </c>
      <c r="AO57" s="366">
        <v>-12.5</v>
      </c>
      <c r="AP57" s="367">
        <v>228215</v>
      </c>
      <c r="AQ57" s="368">
        <v>-14.8</v>
      </c>
      <c r="AR57" s="369">
        <v>2.2999999999999998</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551</v>
      </c>
      <c r="AM58" s="372">
        <v>274505</v>
      </c>
      <c r="AN58" s="373">
        <v>132292</v>
      </c>
      <c r="AO58" s="374">
        <v>15.8</v>
      </c>
      <c r="AP58" s="375">
        <v>117571</v>
      </c>
      <c r="AQ58" s="376">
        <v>10.5</v>
      </c>
      <c r="AR58" s="377">
        <v>5.3</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555</v>
      </c>
      <c r="AL59" s="356"/>
      <c r="AM59" s="364">
        <v>557941</v>
      </c>
      <c r="AN59" s="365">
        <v>279250</v>
      </c>
      <c r="AO59" s="366">
        <v>33.4</v>
      </c>
      <c r="AP59" s="367">
        <v>264232</v>
      </c>
      <c r="AQ59" s="368">
        <v>15.8</v>
      </c>
      <c r="AR59" s="369">
        <v>17.600000000000001</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551</v>
      </c>
      <c r="AM60" s="372">
        <v>311680</v>
      </c>
      <c r="AN60" s="373">
        <v>155996</v>
      </c>
      <c r="AO60" s="374">
        <v>17.899999999999999</v>
      </c>
      <c r="AP60" s="375">
        <v>133959</v>
      </c>
      <c r="AQ60" s="376">
        <v>13.9</v>
      </c>
      <c r="AR60" s="377">
        <v>4</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556</v>
      </c>
      <c r="AL61" s="378"/>
      <c r="AM61" s="379">
        <v>569993</v>
      </c>
      <c r="AN61" s="380">
        <v>267408</v>
      </c>
      <c r="AO61" s="381">
        <v>-7.6</v>
      </c>
      <c r="AP61" s="382">
        <v>255762</v>
      </c>
      <c r="AQ61" s="383">
        <v>-3.5</v>
      </c>
      <c r="AR61" s="369">
        <v>-4.0999999999999996</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551</v>
      </c>
      <c r="AM62" s="372">
        <v>291329</v>
      </c>
      <c r="AN62" s="373">
        <v>137281</v>
      </c>
      <c r="AO62" s="374">
        <v>-1.9</v>
      </c>
      <c r="AP62" s="375">
        <v>119120</v>
      </c>
      <c r="AQ62" s="376">
        <v>1.6</v>
      </c>
      <c r="AR62" s="377">
        <v>-3.5</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Abc089eO5eiDhPZBw9cgsWWA5gZqk0hv11qWjkEhGF2eQJw7kmCFilJPqLWLTrsaHsvZubigzOrPwaNLFPL6UA==" saltValue="NiU/8/SO3N03qGZ8d281Y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H58" sqref="H58"/>
    </sheetView>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558</v>
      </c>
    </row>
    <row r="120" spans="125:125" ht="13.5" hidden="1" customHeight="1"/>
    <row r="121" spans="125:125" ht="13.5" hidden="1" customHeight="1">
      <c r="DU121" s="291"/>
    </row>
  </sheetData>
  <sheetProtection algorithmName="SHA-512" hashValue="Bw7SjXzittf7Hjzi9QahiRKOWIe9akVfSs9sOtSkp1VaPTmtrP28z7zsAiXqaeKMcszv8vYNXb6CA/Xrfc7bqw==" saltValue="ZIIgedXm84UbM/5iF0ct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5" zoomScale="70" zoomScaleNormal="70" zoomScaleSheetLayoutView="55" workbookViewId="0">
      <selection activeCell="H58" sqref="H58"/>
    </sheetView>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559</v>
      </c>
    </row>
  </sheetData>
  <sheetProtection algorithmName="SHA-512" hashValue="tqEbl5+IK094YDk1lU1duODIjafBDgtQ2n+o341Ek181hNm2Tzrz9SkBAEu7S/b3imp9Xxl+xeaDS5yEjST54A==" saltValue="5TXh4eua1lImg8p2jMOE6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election activeCell="H58" sqref="H58"/>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198" t="s">
        <v>3</v>
      </c>
      <c r="D47" s="1198"/>
      <c r="E47" s="1199"/>
      <c r="F47" s="11">
        <v>53.27</v>
      </c>
      <c r="G47" s="12">
        <v>60.61</v>
      </c>
      <c r="H47" s="12">
        <v>60.8</v>
      </c>
      <c r="I47" s="12">
        <v>64.91</v>
      </c>
      <c r="J47" s="13">
        <v>62.17</v>
      </c>
    </row>
    <row r="48" spans="2:10" ht="57.75" customHeight="1">
      <c r="B48" s="14"/>
      <c r="C48" s="1200" t="s">
        <v>4</v>
      </c>
      <c r="D48" s="1200"/>
      <c r="E48" s="1201"/>
      <c r="F48" s="15">
        <v>9.34</v>
      </c>
      <c r="G48" s="16">
        <v>9.82</v>
      </c>
      <c r="H48" s="16">
        <v>10.1</v>
      </c>
      <c r="I48" s="16">
        <v>8.58</v>
      </c>
      <c r="J48" s="17">
        <v>7.96</v>
      </c>
    </row>
    <row r="49" spans="2:10" ht="57.75" customHeight="1" thickBot="1">
      <c r="B49" s="18"/>
      <c r="C49" s="1202" t="s">
        <v>5</v>
      </c>
      <c r="D49" s="1202"/>
      <c r="E49" s="1203"/>
      <c r="F49" s="19">
        <v>5.52</v>
      </c>
      <c r="G49" s="20">
        <v>3.2</v>
      </c>
      <c r="H49" s="20" t="s">
        <v>565</v>
      </c>
      <c r="I49" s="20" t="s">
        <v>566</v>
      </c>
      <c r="J49" s="21">
        <v>0.79</v>
      </c>
    </row>
    <row r="50" spans="2:10" ht="13.5" customHeight="1"/>
  </sheetData>
  <sheetProtection algorithmName="SHA-512" hashValue="XEl2azWiHE72dgWTUhnQ7X8HBKf1sTRO4N4bMhcZmkBCX6IyzwIub62LQmkLwdHW7FbbydMk29gLIqgunXbZ2w==" saltValue="99XBw0zNR9H0MjPh1EGl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